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jandropaz/MGM CAPITAL Dropbox/Alejandro Paz/01 Portafolio/02 MSEF II/EE_Merqueo/Decreto 560/Carta Inconformidad y Anexos/"/>
    </mc:Choice>
  </mc:AlternateContent>
  <xr:revisionPtr revIDLastSave="0" documentId="8_{BFE6D003-B07C-0C44-A00B-D223A0F7C63A}" xr6:coauthVersionLast="36" xr6:coauthVersionMax="36" xr10:uidLastSave="{00000000-0000-0000-0000-000000000000}"/>
  <bookViews>
    <workbookView xWindow="0" yWindow="1500" windowWidth="25240" windowHeight="15940" xr2:uid="{524A6C93-0238-4148-AE2D-E578682CD05A}"/>
  </bookViews>
  <sheets>
    <sheet name="COL_Merqueo Leasing-MGM EE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58" i="1"/>
  <c r="D64" i="1" s="1"/>
  <c r="D57" i="1"/>
  <c r="D63" i="1" s="1"/>
  <c r="C55" i="1"/>
  <c r="C48" i="1"/>
  <c r="D51" i="1"/>
  <c r="D50" i="1"/>
  <c r="AJ39" i="1" l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AJ36" i="1"/>
  <c r="AJ41" i="1" s="1"/>
  <c r="AK36" i="1"/>
  <c r="AK41" i="1" s="1"/>
  <c r="AL36" i="1"/>
  <c r="AL41" i="1" s="1"/>
  <c r="AM36" i="1"/>
  <c r="AM41" i="1" s="1"/>
  <c r="AN36" i="1"/>
  <c r="AN41" i="1" s="1"/>
  <c r="AO36" i="1"/>
  <c r="AP36" i="1"/>
  <c r="AQ36" i="1"/>
  <c r="AQ41" i="1" s="1"/>
  <c r="AR36" i="1"/>
  <c r="AR41" i="1" s="1"/>
  <c r="AS36" i="1"/>
  <c r="AS41" i="1" s="1"/>
  <c r="AT36" i="1"/>
  <c r="AT41" i="1" s="1"/>
  <c r="AU36" i="1"/>
  <c r="AU41" i="1" s="1"/>
  <c r="AV36" i="1"/>
  <c r="AV41" i="1" s="1"/>
  <c r="AW36" i="1"/>
  <c r="AX36" i="1"/>
  <c r="AY36" i="1"/>
  <c r="AY41" i="1" s="1"/>
  <c r="AZ36" i="1"/>
  <c r="BA36" i="1"/>
  <c r="BA41" i="1" s="1"/>
  <c r="BB36" i="1"/>
  <c r="BB41" i="1" s="1"/>
  <c r="BC36" i="1"/>
  <c r="BC41" i="1" s="1"/>
  <c r="BD36" i="1"/>
  <c r="BD41" i="1" s="1"/>
  <c r="BE36" i="1"/>
  <c r="BF36" i="1"/>
  <c r="BG36" i="1"/>
  <c r="BG41" i="1" s="1"/>
  <c r="BH36" i="1"/>
  <c r="BI36" i="1"/>
  <c r="BI41" i="1" s="1"/>
  <c r="BJ36" i="1"/>
  <c r="BJ41" i="1" s="1"/>
  <c r="BK36" i="1"/>
  <c r="BK41" i="1" s="1"/>
  <c r="BL36" i="1"/>
  <c r="BL41" i="1" s="1"/>
  <c r="BM36" i="1"/>
  <c r="BN36" i="1"/>
  <c r="BO36" i="1"/>
  <c r="BO41" i="1" s="1"/>
  <c r="BP36" i="1"/>
  <c r="BP41" i="1" s="1"/>
  <c r="BQ36" i="1"/>
  <c r="BQ41" i="1" s="1"/>
  <c r="BR36" i="1"/>
  <c r="BR41" i="1" s="1"/>
  <c r="BS36" i="1"/>
  <c r="BS41" i="1" s="1"/>
  <c r="BT36" i="1"/>
  <c r="BT41" i="1" s="1"/>
  <c r="BU36" i="1"/>
  <c r="BV36" i="1"/>
  <c r="BW36" i="1"/>
  <c r="BW41" i="1" s="1"/>
  <c r="BX36" i="1"/>
  <c r="BX41" i="1" s="1"/>
  <c r="BY36" i="1"/>
  <c r="BZ36" i="1"/>
  <c r="BZ41" i="1" s="1"/>
  <c r="CA36" i="1"/>
  <c r="CA41" i="1" s="1"/>
  <c r="CB36" i="1"/>
  <c r="CB41" i="1" s="1"/>
  <c r="CC36" i="1"/>
  <c r="CD36" i="1"/>
  <c r="CD41" i="1" s="1"/>
  <c r="CE36" i="1"/>
  <c r="CE41" i="1" s="1"/>
  <c r="AI38" i="1"/>
  <c r="AI39" i="1" s="1"/>
  <c r="AI35" i="1"/>
  <c r="AI36" i="1" s="1"/>
  <c r="AI41" i="1" s="1"/>
  <c r="F33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H36" i="1"/>
  <c r="AG36" i="1"/>
  <c r="AF36" i="1"/>
  <c r="AE36" i="1"/>
  <c r="AD36" i="1"/>
  <c r="AC36" i="1"/>
  <c r="AB36" i="1"/>
  <c r="AA36" i="1"/>
  <c r="AA41" i="1" s="1"/>
  <c r="Z36" i="1"/>
  <c r="Y36" i="1"/>
  <c r="X36" i="1"/>
  <c r="W36" i="1"/>
  <c r="V36" i="1"/>
  <c r="U36" i="1"/>
  <c r="T36" i="1"/>
  <c r="S36" i="1"/>
  <c r="S41" i="1" s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C25" i="1"/>
  <c r="AD25" i="1"/>
  <c r="AE25" i="1"/>
  <c r="AF25" i="1"/>
  <c r="AG25" i="1"/>
  <c r="AH25" i="1"/>
  <c r="AD28" i="1"/>
  <c r="AE28" i="1"/>
  <c r="AF28" i="1"/>
  <c r="AG28" i="1"/>
  <c r="AH28" i="1"/>
  <c r="F22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C30" i="1"/>
  <c r="AB25" i="1"/>
  <c r="AB30" i="1" s="1"/>
  <c r="AA25" i="1"/>
  <c r="AA30" i="1" s="1"/>
  <c r="Z25" i="1"/>
  <c r="Z30" i="1" s="1"/>
  <c r="Y25" i="1"/>
  <c r="Y30" i="1" s="1"/>
  <c r="X25" i="1"/>
  <c r="X30" i="1" s="1"/>
  <c r="W25" i="1"/>
  <c r="V25" i="1"/>
  <c r="V30" i="1" s="1"/>
  <c r="U25" i="1"/>
  <c r="U30" i="1" s="1"/>
  <c r="T25" i="1"/>
  <c r="T30" i="1" s="1"/>
  <c r="S25" i="1"/>
  <c r="R25" i="1"/>
  <c r="R30" i="1" s="1"/>
  <c r="Q25" i="1"/>
  <c r="Q30" i="1" s="1"/>
  <c r="P25" i="1"/>
  <c r="P30" i="1" s="1"/>
  <c r="O25" i="1"/>
  <c r="O30" i="1" s="1"/>
  <c r="N25" i="1"/>
  <c r="N30" i="1" s="1"/>
  <c r="M25" i="1"/>
  <c r="M30" i="1" s="1"/>
  <c r="L25" i="1"/>
  <c r="L30" i="1" s="1"/>
  <c r="K25" i="1"/>
  <c r="J25" i="1"/>
  <c r="J30" i="1" s="1"/>
  <c r="I25" i="1"/>
  <c r="I30" i="1" s="1"/>
  <c r="H25" i="1"/>
  <c r="H30" i="1" s="1"/>
  <c r="G25" i="1"/>
  <c r="G30" i="1" s="1"/>
  <c r="F25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G14" i="1"/>
  <c r="H14" i="1"/>
  <c r="I14" i="1"/>
  <c r="J14" i="1"/>
  <c r="J19" i="1" s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Z19" i="1" s="1"/>
  <c r="AA14" i="1"/>
  <c r="AB14" i="1"/>
  <c r="AC14" i="1"/>
  <c r="F14" i="1"/>
  <c r="AZ41" i="1" l="1"/>
  <c r="O41" i="1"/>
  <c r="W41" i="1"/>
  <c r="BV41" i="1"/>
  <c r="BN41" i="1"/>
  <c r="BF41" i="1"/>
  <c r="AX41" i="1"/>
  <c r="AP41" i="1"/>
  <c r="E58" i="1"/>
  <c r="H41" i="1"/>
  <c r="P41" i="1"/>
  <c r="X41" i="1"/>
  <c r="AF41" i="1"/>
  <c r="CC41" i="1"/>
  <c r="BU41" i="1"/>
  <c r="BM41" i="1"/>
  <c r="BE41" i="1"/>
  <c r="AW41" i="1"/>
  <c r="AO41" i="1"/>
  <c r="E57" i="1"/>
  <c r="E59" i="1" s="1"/>
  <c r="F30" i="1"/>
  <c r="E50" i="1"/>
  <c r="E52" i="1" s="1"/>
  <c r="BH41" i="1"/>
  <c r="R19" i="1"/>
  <c r="BY41" i="1"/>
  <c r="E51" i="1"/>
  <c r="K41" i="1"/>
  <c r="G41" i="1"/>
  <c r="I41" i="1"/>
  <c r="Q41" i="1"/>
  <c r="Y41" i="1"/>
  <c r="S30" i="1"/>
  <c r="J41" i="1"/>
  <c r="R41" i="1"/>
  <c r="Z41" i="1"/>
  <c r="AH41" i="1"/>
  <c r="AB41" i="1"/>
  <c r="AC41" i="1"/>
  <c r="N41" i="1"/>
  <c r="L41" i="1"/>
  <c r="M41" i="1"/>
  <c r="F41" i="1"/>
  <c r="V41" i="1"/>
  <c r="T41" i="1"/>
  <c r="U41" i="1"/>
  <c r="AD41" i="1"/>
  <c r="AG41" i="1"/>
  <c r="AE41" i="1"/>
  <c r="AB19" i="1"/>
  <c r="T19" i="1"/>
  <c r="L19" i="1"/>
  <c r="AG30" i="1"/>
  <c r="AD30" i="1"/>
  <c r="K19" i="1"/>
  <c r="AA19" i="1"/>
  <c r="S19" i="1"/>
  <c r="AH30" i="1"/>
  <c r="AE30" i="1"/>
  <c r="AF30" i="1"/>
  <c r="K30" i="1"/>
  <c r="W30" i="1"/>
  <c r="N19" i="1"/>
  <c r="V19" i="1"/>
  <c r="W19" i="1"/>
  <c r="O19" i="1"/>
  <c r="G19" i="1"/>
  <c r="U19" i="1"/>
  <c r="M19" i="1"/>
  <c r="Y19" i="1"/>
  <c r="Q19" i="1"/>
  <c r="I19" i="1"/>
  <c r="F19" i="1"/>
  <c r="AC19" i="1"/>
  <c r="X19" i="1"/>
  <c r="P19" i="1"/>
  <c r="H19" i="1"/>
  <c r="F11" i="1" l="1"/>
  <c r="G4" i="1"/>
  <c r="F3" i="1"/>
  <c r="G22" i="1" l="1"/>
  <c r="G33" i="1"/>
  <c r="G3" i="1"/>
  <c r="G11" i="1"/>
  <c r="H4" i="1"/>
  <c r="H22" i="1" l="1"/>
  <c r="H33" i="1"/>
  <c r="H3" i="1"/>
  <c r="H11" i="1"/>
  <c r="I4" i="1"/>
  <c r="I22" i="1" l="1"/>
  <c r="I33" i="1"/>
  <c r="I11" i="1"/>
  <c r="J4" i="1"/>
  <c r="I3" i="1"/>
  <c r="J22" i="1" l="1"/>
  <c r="J33" i="1"/>
  <c r="J11" i="1"/>
  <c r="K4" i="1"/>
  <c r="J3" i="1"/>
  <c r="K22" i="1" l="1"/>
  <c r="K33" i="1"/>
  <c r="K11" i="1"/>
  <c r="L4" i="1"/>
  <c r="K3" i="1"/>
  <c r="L22" i="1" l="1"/>
  <c r="L33" i="1"/>
  <c r="M4" i="1"/>
  <c r="L11" i="1"/>
  <c r="L3" i="1"/>
  <c r="M22" i="1" l="1"/>
  <c r="M33" i="1"/>
  <c r="M11" i="1"/>
  <c r="N4" i="1"/>
  <c r="M3" i="1"/>
  <c r="N22" i="1" l="1"/>
  <c r="N33" i="1"/>
  <c r="N11" i="1"/>
  <c r="O4" i="1"/>
  <c r="N3" i="1"/>
  <c r="O22" i="1" l="1"/>
  <c r="O33" i="1"/>
  <c r="O3" i="1"/>
  <c r="P4" i="1"/>
  <c r="O11" i="1"/>
  <c r="P22" i="1" l="1"/>
  <c r="P33" i="1"/>
  <c r="P3" i="1"/>
  <c r="P11" i="1"/>
  <c r="Q4" i="1"/>
  <c r="Q22" i="1" l="1"/>
  <c r="Q33" i="1"/>
  <c r="Q11" i="1"/>
  <c r="Q3" i="1"/>
  <c r="R4" i="1"/>
  <c r="R22" i="1" l="1"/>
  <c r="R33" i="1"/>
  <c r="S4" i="1"/>
  <c r="R3" i="1"/>
  <c r="R11" i="1"/>
  <c r="S22" i="1" l="1"/>
  <c r="S33" i="1"/>
  <c r="T4" i="1"/>
  <c r="S11" i="1"/>
  <c r="S3" i="1"/>
  <c r="T22" i="1" l="1"/>
  <c r="T33" i="1"/>
  <c r="U4" i="1"/>
  <c r="T11" i="1"/>
  <c r="T3" i="1"/>
  <c r="U22" i="1" l="1"/>
  <c r="U33" i="1"/>
  <c r="U11" i="1"/>
  <c r="V4" i="1"/>
  <c r="U3" i="1"/>
  <c r="V22" i="1" l="1"/>
  <c r="V33" i="1"/>
  <c r="V11" i="1"/>
  <c r="W4" i="1"/>
  <c r="V3" i="1"/>
  <c r="W22" i="1" l="1"/>
  <c r="W33" i="1"/>
  <c r="W3" i="1"/>
  <c r="W11" i="1"/>
  <c r="X4" i="1"/>
  <c r="X22" i="1" l="1"/>
  <c r="X33" i="1"/>
  <c r="X3" i="1"/>
  <c r="Y4" i="1"/>
  <c r="X11" i="1"/>
  <c r="Y22" i="1" l="1"/>
  <c r="Y33" i="1"/>
  <c r="Y11" i="1"/>
  <c r="Y3" i="1"/>
  <c r="Z4" i="1"/>
  <c r="Z22" i="1" l="1"/>
  <c r="Z33" i="1"/>
  <c r="Z11" i="1"/>
  <c r="Z3" i="1"/>
  <c r="AA4" i="1"/>
  <c r="AA22" i="1" l="1"/>
  <c r="AA33" i="1"/>
  <c r="AA11" i="1"/>
  <c r="AB4" i="1"/>
  <c r="AA3" i="1"/>
  <c r="AB22" i="1" l="1"/>
  <c r="AB33" i="1"/>
  <c r="AC4" i="1"/>
  <c r="AB11" i="1"/>
  <c r="AB3" i="1"/>
  <c r="AC22" i="1" l="1"/>
  <c r="AC33" i="1"/>
  <c r="AC11" i="1"/>
  <c r="AD4" i="1"/>
  <c r="AC3" i="1"/>
  <c r="AD22" i="1" l="1"/>
  <c r="AD33" i="1"/>
  <c r="AE4" i="1"/>
  <c r="AD3" i="1"/>
  <c r="AE22" i="1" l="1"/>
  <c r="AE33" i="1"/>
  <c r="AF4" i="1"/>
  <c r="AE3" i="1"/>
  <c r="AF22" i="1" l="1"/>
  <c r="AF33" i="1"/>
  <c r="AF3" i="1"/>
  <c r="AG4" i="1"/>
  <c r="AG22" i="1" l="1"/>
  <c r="AG33" i="1"/>
  <c r="AG3" i="1"/>
  <c r="AH4" i="1"/>
  <c r="AH22" i="1" l="1"/>
  <c r="AH33" i="1"/>
  <c r="AI4" i="1"/>
  <c r="AI33" i="1" s="1"/>
  <c r="AH3" i="1"/>
  <c r="AJ4" i="1" l="1"/>
  <c r="AJ33" i="1" s="1"/>
  <c r="AI3" i="1"/>
  <c r="AK4" i="1" l="1"/>
  <c r="AK33" i="1" s="1"/>
  <c r="AJ3" i="1"/>
  <c r="AL4" i="1" l="1"/>
  <c r="AL33" i="1" s="1"/>
  <c r="AK3" i="1"/>
  <c r="AM4" i="1" l="1"/>
  <c r="AM33" i="1" s="1"/>
  <c r="AL3" i="1"/>
  <c r="AN4" i="1" l="1"/>
  <c r="AN33" i="1" s="1"/>
  <c r="AM3" i="1"/>
  <c r="AO4" i="1" l="1"/>
  <c r="AO33" i="1" s="1"/>
  <c r="AN3" i="1"/>
  <c r="AP4" i="1" l="1"/>
  <c r="AP33" i="1" s="1"/>
  <c r="AO3" i="1"/>
  <c r="AQ4" i="1" l="1"/>
  <c r="AQ33" i="1" s="1"/>
  <c r="AP3" i="1"/>
  <c r="AR4" i="1" l="1"/>
  <c r="AR33" i="1" s="1"/>
  <c r="AQ3" i="1"/>
  <c r="AS4" i="1" l="1"/>
  <c r="AS33" i="1" s="1"/>
  <c r="AR3" i="1"/>
  <c r="AS3" i="1" l="1"/>
  <c r="AT4" i="1"/>
  <c r="AT33" i="1" s="1"/>
  <c r="AT3" i="1" l="1"/>
  <c r="AU4" i="1"/>
  <c r="AU33" i="1" s="1"/>
  <c r="AU3" i="1" l="1"/>
  <c r="AV4" i="1"/>
  <c r="AV33" i="1" s="1"/>
  <c r="AV3" i="1" l="1"/>
  <c r="AW4" i="1"/>
  <c r="AW33" i="1" s="1"/>
  <c r="AX4" i="1" l="1"/>
  <c r="AX33" i="1" s="1"/>
  <c r="AW3" i="1"/>
  <c r="AX3" i="1" l="1"/>
  <c r="AY4" i="1"/>
  <c r="AY33" i="1" s="1"/>
  <c r="AZ4" i="1" l="1"/>
  <c r="AZ33" i="1" s="1"/>
  <c r="AY3" i="1"/>
  <c r="BA4" i="1" l="1"/>
  <c r="BA33" i="1" s="1"/>
  <c r="AZ3" i="1"/>
  <c r="BA3" i="1" l="1"/>
  <c r="BB4" i="1"/>
  <c r="BB33" i="1" s="1"/>
  <c r="BB3" i="1" l="1"/>
  <c r="BC4" i="1"/>
  <c r="BC33" i="1" s="1"/>
  <c r="BC3" i="1" l="1"/>
  <c r="BD4" i="1"/>
  <c r="BD33" i="1" s="1"/>
  <c r="BD3" i="1" l="1"/>
  <c r="BE4" i="1"/>
  <c r="BE33" i="1" s="1"/>
  <c r="BE3" i="1" l="1"/>
  <c r="BF4" i="1"/>
  <c r="BF33" i="1" s="1"/>
  <c r="BG4" i="1" l="1"/>
  <c r="BG33" i="1" s="1"/>
  <c r="BF3" i="1"/>
  <c r="BH4" i="1" l="1"/>
  <c r="BH33" i="1" s="1"/>
  <c r="BG3" i="1"/>
  <c r="BI4" i="1" l="1"/>
  <c r="BI33" i="1" s="1"/>
  <c r="BH3" i="1"/>
  <c r="BJ4" i="1" l="1"/>
  <c r="BJ33" i="1" s="1"/>
  <c r="BI3" i="1"/>
  <c r="BK4" i="1" l="1"/>
  <c r="BK33" i="1" s="1"/>
  <c r="BJ3" i="1"/>
  <c r="BK3" i="1" l="1"/>
  <c r="BL4" i="1"/>
  <c r="BL33" i="1" s="1"/>
  <c r="BL3" i="1" l="1"/>
  <c r="BM4" i="1"/>
  <c r="BM33" i="1" s="1"/>
  <c r="BM3" i="1" l="1"/>
  <c r="BN4" i="1"/>
  <c r="BN33" i="1" s="1"/>
  <c r="BN3" i="1" l="1"/>
  <c r="BO4" i="1"/>
  <c r="BO33" i="1" s="1"/>
  <c r="BP4" i="1" l="1"/>
  <c r="BP33" i="1" s="1"/>
  <c r="BO3" i="1"/>
  <c r="BQ4" i="1" l="1"/>
  <c r="BQ33" i="1" s="1"/>
  <c r="BP3" i="1"/>
  <c r="BR4" i="1" l="1"/>
  <c r="BR33" i="1" s="1"/>
  <c r="BQ3" i="1"/>
  <c r="BS4" i="1" l="1"/>
  <c r="BS33" i="1" s="1"/>
  <c r="BR3" i="1"/>
  <c r="BT4" i="1" l="1"/>
  <c r="BT33" i="1" s="1"/>
  <c r="BS3" i="1"/>
  <c r="BT3" i="1" l="1"/>
  <c r="BU4" i="1"/>
  <c r="BU33" i="1" s="1"/>
  <c r="BU3" i="1" l="1"/>
  <c r="BV4" i="1"/>
  <c r="BV33" i="1" s="1"/>
  <c r="BV3" i="1" l="1"/>
  <c r="BW4" i="1"/>
  <c r="BW33" i="1" s="1"/>
  <c r="BX4" i="1" l="1"/>
  <c r="BX33" i="1" s="1"/>
  <c r="BW3" i="1"/>
  <c r="BY4" i="1" l="1"/>
  <c r="BY33" i="1" s="1"/>
  <c r="BX3" i="1"/>
  <c r="BY3" i="1" l="1"/>
  <c r="BZ4" i="1"/>
  <c r="BZ33" i="1" s="1"/>
  <c r="BZ3" i="1" l="1"/>
  <c r="CA4" i="1"/>
  <c r="CA33" i="1" s="1"/>
  <c r="CA3" i="1" l="1"/>
  <c r="CB4" i="1"/>
  <c r="CB33" i="1" s="1"/>
  <c r="CB3" i="1" l="1"/>
  <c r="CC4" i="1"/>
  <c r="CC33" i="1" s="1"/>
  <c r="CD4" i="1" l="1"/>
  <c r="CD33" i="1" s="1"/>
  <c r="CC3" i="1"/>
  <c r="CD3" i="1" l="1"/>
  <c r="CE4" i="1"/>
  <c r="CE33" i="1" s="1"/>
  <c r="CF4" i="1" l="1"/>
  <c r="CE3" i="1"/>
  <c r="CG4" i="1" l="1"/>
  <c r="CF3" i="1"/>
  <c r="CH4" i="1" l="1"/>
  <c r="CG3" i="1"/>
  <c r="CH3" i="1" l="1"/>
  <c r="CI4" i="1"/>
  <c r="CI3" i="1" l="1"/>
  <c r="CJ4" i="1"/>
  <c r="CJ3" i="1" l="1"/>
  <c r="CK4" i="1"/>
  <c r="CL4" i="1" l="1"/>
  <c r="CK3" i="1"/>
  <c r="CM4" i="1" l="1"/>
  <c r="CL3" i="1"/>
  <c r="CN4" i="1" l="1"/>
  <c r="CM3" i="1"/>
  <c r="CO4" i="1" l="1"/>
  <c r="CN3" i="1"/>
  <c r="CP4" i="1" l="1"/>
  <c r="CO3" i="1"/>
  <c r="CQ4" i="1" l="1"/>
  <c r="CP3" i="1"/>
  <c r="CQ3" i="1" l="1"/>
  <c r="CR4" i="1"/>
  <c r="CR3" i="1" l="1"/>
  <c r="CS4" i="1"/>
  <c r="CS3" i="1" l="1"/>
  <c r="CT4" i="1"/>
  <c r="CT3" i="1" l="1"/>
  <c r="CU4" i="1"/>
  <c r="CV4" i="1" l="1"/>
  <c r="CU3" i="1"/>
  <c r="CW4" i="1" l="1"/>
  <c r="CV3" i="1"/>
  <c r="CX4" i="1" l="1"/>
  <c r="CW3" i="1"/>
  <c r="CY4" i="1" l="1"/>
  <c r="CX3" i="1"/>
  <c r="CZ4" i="1" l="1"/>
  <c r="CY3" i="1"/>
  <c r="CZ3" i="1" l="1"/>
  <c r="DA4" i="1"/>
  <c r="DA3" i="1" l="1"/>
  <c r="DB4" i="1"/>
  <c r="DC4" i="1" l="1"/>
  <c r="DB3" i="1"/>
  <c r="DD4" i="1" l="1"/>
  <c r="DC3" i="1"/>
  <c r="DE4" i="1" l="1"/>
  <c r="DD3" i="1"/>
  <c r="DE3" i="1" l="1"/>
  <c r="DF4" i="1"/>
  <c r="DF3" i="1" l="1"/>
  <c r="DG4" i="1"/>
  <c r="DG3" i="1" l="1"/>
  <c r="DH4" i="1"/>
  <c r="DH3" i="1" l="1"/>
  <c r="DI4" i="1"/>
  <c r="DJ4" i="1" l="1"/>
  <c r="DI3" i="1"/>
  <c r="DJ3" i="1" l="1"/>
  <c r="DK4" i="1"/>
  <c r="DL4" i="1" l="1"/>
  <c r="DK3" i="1"/>
  <c r="DM4" i="1" l="1"/>
  <c r="DL3" i="1"/>
  <c r="DM3" i="1" l="1"/>
  <c r="DN4" i="1"/>
  <c r="DN3" i="1" l="1"/>
  <c r="DO4" i="1"/>
  <c r="DO3" i="1" l="1"/>
  <c r="DP4" i="1"/>
  <c r="DP3" i="1" l="1"/>
  <c r="DQ4" i="1"/>
  <c r="DQ3" i="1" l="1"/>
  <c r="DR4" i="1"/>
  <c r="DS4" i="1" l="1"/>
  <c r="DR3" i="1"/>
  <c r="DT4" i="1" l="1"/>
  <c r="DS3" i="1"/>
  <c r="DU4" i="1" l="1"/>
  <c r="DT3" i="1"/>
  <c r="DV4" i="1" l="1"/>
  <c r="DU3" i="1"/>
  <c r="DW4" i="1" l="1"/>
  <c r="DV3" i="1"/>
  <c r="DX4" i="1" l="1"/>
  <c r="DW3" i="1"/>
  <c r="DX3" i="1" l="1"/>
  <c r="DY4" i="1"/>
  <c r="DY3" i="1" l="1"/>
  <c r="DZ4" i="1"/>
  <c r="EA4" i="1" l="1"/>
  <c r="DZ3" i="1"/>
  <c r="EB4" i="1" l="1"/>
  <c r="EA3" i="1"/>
  <c r="EC4" i="1" l="1"/>
  <c r="EB3" i="1"/>
  <c r="ED4" i="1" l="1"/>
  <c r="EC3" i="1"/>
  <c r="EE4" i="1" l="1"/>
  <c r="ED3" i="1"/>
  <c r="EF4" i="1" l="1"/>
  <c r="EE3" i="1"/>
  <c r="EF3" i="1" l="1"/>
  <c r="EG4" i="1"/>
  <c r="EH4" i="1" l="1"/>
  <c r="EG3" i="1"/>
  <c r="EI4" i="1" l="1"/>
  <c r="EH3" i="1"/>
  <c r="EJ4" i="1" l="1"/>
  <c r="EI3" i="1"/>
  <c r="EK4" i="1" l="1"/>
  <c r="EJ3" i="1"/>
  <c r="EK3" i="1" l="1"/>
  <c r="EL4" i="1"/>
  <c r="EL3" i="1" l="1"/>
  <c r="EM4" i="1"/>
  <c r="EM3" i="1" l="1"/>
  <c r="EN4" i="1"/>
  <c r="EN3" i="1" l="1"/>
  <c r="EO4" i="1"/>
  <c r="EP4" i="1" l="1"/>
  <c r="EO3" i="1"/>
  <c r="EP3" i="1" l="1"/>
  <c r="EQ4" i="1"/>
  <c r="ER4" i="1" l="1"/>
  <c r="EQ3" i="1"/>
  <c r="ES4" i="1" l="1"/>
  <c r="ER3" i="1"/>
  <c r="ET4" i="1" l="1"/>
  <c r="ES3" i="1"/>
  <c r="ET3" i="1" l="1"/>
  <c r="EU4" i="1"/>
  <c r="EU3" i="1" l="1"/>
  <c r="EV4" i="1"/>
  <c r="EV3" i="1" l="1"/>
  <c r="EW4" i="1"/>
  <c r="EX4" i="1" l="1"/>
  <c r="EW3" i="1"/>
  <c r="EX3" i="1" l="1"/>
  <c r="EY4" i="1"/>
  <c r="EZ4" i="1" l="1"/>
  <c r="EY3" i="1"/>
  <c r="FA4" i="1" l="1"/>
  <c r="EZ3" i="1"/>
  <c r="FB4" i="1" l="1"/>
  <c r="FA3" i="1"/>
  <c r="FB3" i="1" l="1"/>
  <c r="FC4" i="1"/>
  <c r="FC3" i="1" l="1"/>
  <c r="FD4" i="1"/>
  <c r="FD3" i="1" l="1"/>
  <c r="FE4" i="1"/>
  <c r="FF4" i="1" l="1"/>
  <c r="FE3" i="1"/>
  <c r="FG4" i="1" l="1"/>
  <c r="FF3" i="1"/>
  <c r="FH4" i="1" l="1"/>
  <c r="FG3" i="1"/>
  <c r="FI4" i="1" l="1"/>
  <c r="FH3" i="1"/>
  <c r="FJ4" i="1" l="1"/>
  <c r="FI3" i="1"/>
  <c r="FK4" i="1" l="1"/>
  <c r="FJ3" i="1"/>
  <c r="FL4" i="1" l="1"/>
  <c r="FK3" i="1"/>
  <c r="FL3" i="1" l="1"/>
  <c r="FM4" i="1"/>
  <c r="FM3" i="1" l="1"/>
  <c r="FN4" i="1"/>
  <c r="FN3" i="1" l="1"/>
  <c r="FO4" i="1"/>
  <c r="FP4" i="1" l="1"/>
  <c r="FO3" i="1"/>
  <c r="FQ4" i="1" l="1"/>
  <c r="FP3" i="1"/>
  <c r="FQ3" i="1" l="1"/>
  <c r="FR4" i="1"/>
  <c r="FR3" i="1" l="1"/>
  <c r="FS4" i="1"/>
  <c r="FS3" i="1" l="1"/>
  <c r="FT4" i="1"/>
  <c r="FT3" i="1" l="1"/>
  <c r="FU4" i="1"/>
  <c r="FV4" i="1" l="1"/>
  <c r="FU3" i="1"/>
  <c r="FW4" i="1" l="1"/>
  <c r="FV3" i="1"/>
  <c r="FX4" i="1" l="1"/>
  <c r="FW3" i="1"/>
  <c r="FY4" i="1" l="1"/>
  <c r="FX3" i="1"/>
  <c r="FY3" i="1" l="1"/>
  <c r="FZ4" i="1"/>
  <c r="FZ3" i="1" l="1"/>
  <c r="GA4" i="1"/>
  <c r="GA3" i="1" l="1"/>
  <c r="GB4" i="1"/>
  <c r="GB3" i="1" l="1"/>
  <c r="GC4" i="1"/>
  <c r="GC3" i="1" l="1"/>
  <c r="GD4" i="1"/>
  <c r="GE4" i="1" l="1"/>
  <c r="GD3" i="1"/>
  <c r="GF4" i="1" l="1"/>
  <c r="GE3" i="1"/>
  <c r="GG4" i="1" l="1"/>
  <c r="GF3" i="1"/>
  <c r="GH4" i="1" l="1"/>
  <c r="GG3" i="1"/>
  <c r="GH3" i="1" l="1"/>
  <c r="GI4" i="1"/>
  <c r="GJ4" i="1" l="1"/>
  <c r="GI3" i="1"/>
  <c r="GJ3" i="1" l="1"/>
  <c r="GK4" i="1"/>
  <c r="GK3" i="1" l="1"/>
  <c r="GL4" i="1"/>
  <c r="GL3" i="1" l="1"/>
  <c r="GM4" i="1"/>
  <c r="GN4" i="1" l="1"/>
  <c r="GM3" i="1"/>
  <c r="GO4" i="1" l="1"/>
  <c r="GN3" i="1"/>
  <c r="GP4" i="1" l="1"/>
  <c r="GO3" i="1"/>
  <c r="GQ4" i="1" l="1"/>
  <c r="GP3" i="1"/>
  <c r="GR4" i="1" l="1"/>
  <c r="GQ3" i="1"/>
  <c r="GR3" i="1" l="1"/>
  <c r="GS4" i="1"/>
  <c r="GT4" i="1" l="1"/>
  <c r="GS3" i="1"/>
  <c r="GU4" i="1" l="1"/>
  <c r="GT3" i="1"/>
  <c r="GV4" i="1" l="1"/>
  <c r="GU3" i="1"/>
  <c r="GV3" i="1" l="1"/>
</calcChain>
</file>

<file path=xl/sharedStrings.xml><?xml version="1.0" encoding="utf-8"?>
<sst xmlns="http://schemas.openxmlformats.org/spreadsheetml/2006/main" count="29" uniqueCount="15">
  <si>
    <t>LEASING EQUIPMENT</t>
  </si>
  <si>
    <t xml:space="preserve">Ingreso (COP) </t>
  </si>
  <si>
    <t>OS 109 - Valor Canon</t>
  </si>
  <si>
    <t>OS 109 - Valor Canon MENOS RETENCIÓN</t>
  </si>
  <si>
    <t>Canones de arrendamiento recibidos</t>
  </si>
  <si>
    <t>OS 111 - Valor Canon</t>
  </si>
  <si>
    <t>OS 111 - Valor Canon MENOS RETENCIÓN</t>
  </si>
  <si>
    <t>Canones de arrendamiento adeudados (facturados)</t>
  </si>
  <si>
    <t>Canones de arrendamiento futuros</t>
  </si>
  <si>
    <t>Resumen</t>
  </si>
  <si>
    <t>Arrendamiento</t>
  </si>
  <si>
    <t>Total</t>
  </si>
  <si>
    <t>ok</t>
  </si>
  <si>
    <t>error</t>
  </si>
  <si>
    <t>Reportado en Archivo 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</si>
</sst>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_);_(* \(#,##0\);_(* &quot;-&quot;??_);_(@_)"/>
    <numFmt numFmtId="166" formatCode="_-&quot;$&quot;* #,##0_-;\-&quot;$&quot;* #,##0_-;_-&quot;$&quot;* &quot;-&quot;??_-;_-@_-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432FF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4" fillId="2" borderId="0" xfId="5" applyFill="1" applyAlignment="1">
      <alignment horizontal="center" vertical="center"/>
    </xf>
    <xf numFmtId="0" fontId="4" fillId="3" borderId="0" xfId="5" applyFill="1"/>
    <xf numFmtId="0" fontId="3" fillId="3" borderId="0" xfId="4" applyFill="1" applyAlignment="1">
      <alignment horizontal="center"/>
    </xf>
    <xf numFmtId="0" fontId="4" fillId="3" borderId="0" xfId="5" applyFill="1" applyBorder="1"/>
    <xf numFmtId="17" fontId="3" fillId="3" borderId="2" xfId="3" applyNumberFormat="1" applyFill="1" applyAlignment="1">
      <alignment horizontal="center"/>
    </xf>
    <xf numFmtId="17" fontId="3" fillId="3" borderId="0" xfId="3" applyNumberFormat="1" applyFill="1" applyBorder="1" applyAlignment="1">
      <alignment horizontal="center"/>
    </xf>
    <xf numFmtId="0" fontId="2" fillId="3" borderId="0" xfId="2" applyFill="1" applyBorder="1"/>
    <xf numFmtId="0" fontId="4" fillId="4" borderId="0" xfId="5" applyFill="1"/>
    <xf numFmtId="0" fontId="4" fillId="5" borderId="0" xfId="5" applyFill="1"/>
    <xf numFmtId="0" fontId="2" fillId="3" borderId="1" xfId="2" applyFill="1"/>
    <xf numFmtId="0" fontId="4" fillId="6" borderId="0" xfId="5" applyFill="1"/>
    <xf numFmtId="0" fontId="5" fillId="3" borderId="0" xfId="5" applyFont="1" applyFill="1" applyBorder="1"/>
    <xf numFmtId="0" fontId="4" fillId="3" borderId="0" xfId="5" applyFont="1" applyFill="1"/>
    <xf numFmtId="166" fontId="5" fillId="3" borderId="3" xfId="5" applyNumberFormat="1" applyFont="1" applyFill="1" applyBorder="1"/>
    <xf numFmtId="166" fontId="5" fillId="3" borderId="0" xfId="5" applyNumberFormat="1" applyFont="1" applyFill="1" applyBorder="1"/>
    <xf numFmtId="0" fontId="5" fillId="3" borderId="0" xfId="5" applyFont="1" applyFill="1"/>
    <xf numFmtId="165" fontId="4" fillId="3" borderId="0" xfId="8" applyNumberFormat="1" applyFill="1"/>
    <xf numFmtId="0" fontId="4" fillId="3" borderId="3" xfId="5" applyFill="1" applyBorder="1"/>
    <xf numFmtId="0" fontId="4" fillId="3" borderId="3" xfId="5" applyFont="1" applyFill="1" applyBorder="1"/>
    <xf numFmtId="165" fontId="4" fillId="3" borderId="0" xfId="5" applyNumberFormat="1" applyFill="1"/>
    <xf numFmtId="165" fontId="4" fillId="3" borderId="0" xfId="8" applyNumberFormat="1" applyFill="1" applyBorder="1"/>
    <xf numFmtId="10" fontId="7" fillId="6" borderId="0" xfId="5" applyNumberFormat="1" applyFont="1" applyFill="1"/>
    <xf numFmtId="165" fontId="5" fillId="3" borderId="0" xfId="5" applyNumberFormat="1" applyFont="1" applyFill="1"/>
    <xf numFmtId="0" fontId="6" fillId="7" borderId="0" xfId="5" applyFont="1" applyFill="1"/>
    <xf numFmtId="0" fontId="8" fillId="8" borderId="0" xfId="5" applyFont="1" applyFill="1"/>
    <xf numFmtId="0" fontId="7" fillId="6" borderId="0" xfId="1" applyNumberFormat="1" applyFont="1" applyFill="1" applyBorder="1" applyAlignment="1">
      <alignment horizontal="center"/>
    </xf>
  </cellXfs>
  <cellStyles count="11">
    <cellStyle name="Encabezado 4" xfId="4" builtinId="19"/>
    <cellStyle name="Millares" xfId="1" builtinId="3"/>
    <cellStyle name="Millares 2" xfId="7" xr:uid="{159AFF30-9C3F-DD40-A02B-8963281B74B4}"/>
    <cellStyle name="Moneda 2" xfId="6" xr:uid="{ECB21679-4C91-E240-A27D-2603F84EA1D9}"/>
    <cellStyle name="Normal" xfId="0" builtinId="0"/>
    <cellStyle name="Normal 102" xfId="8" xr:uid="{55EABD3E-DE11-6F45-A15D-EFB5F5E5A6C3}"/>
    <cellStyle name="Normal 13" xfId="10" xr:uid="{5BE066BA-E0DD-E045-B341-E93E4FBBDF8E}"/>
    <cellStyle name="Normal 2" xfId="5" xr:uid="{3EDB8CCA-D265-FD4D-98CC-52FCED479E6A}"/>
    <cellStyle name="Porcentaje 2" xfId="9" xr:uid="{13A023AE-3E68-334A-B0B7-81EC3ED1FDCC}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473364</xdr:colOff>
      <xdr:row>0</xdr:row>
      <xdr:rowOff>150091</xdr:rowOff>
    </xdr:from>
    <xdr:to>
      <xdr:col>3</xdr:col>
      <xdr:colOff>764419</xdr:colOff>
      <xdr:row>3</xdr:row>
      <xdr:rowOff>139046</xdr:rowOff>
    </xdr:to>
    <xdr:pic>
      <xdr:nvPicPr>
        <xdr:cNvPr id="10" name="Picture 24">
          <a:extLst>
            <a:ext uri="{FF2B5EF4-FFF2-40B4-BE49-F238E27FC236}">
              <a16:creationId xmlns:a16="http://schemas.microsoft.com/office/drawing/2014/main" id="{E0677D1B-C7B3-6046-92E5-4EC9BA17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64" y="150091"/>
          <a:ext cx="1459455" cy="5858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paz/Desktop/MGM%20EE%20Model/20230510%20Modelo%20MGM%20Energy%20Efficiency%20C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paz/Desktop/Modelos%20Fondo%20y%20Salidas/Fund%20Model_MSEF%20II_Template%20_COL_v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_RobinFood Leasing"/>
      <sheetName val="COL_Muncher Leasing"/>
      <sheetName val="COL_Merqueo Leasing"/>
      <sheetName val="COL_Rentenergy"/>
      <sheetName val="COL_Avianca+U del Bosque"/>
      <sheetName val="COL_Tecnoglass"/>
      <sheetName val="COL_Flujos Consolidados"/>
    </sheetNames>
    <sheetDataSet>
      <sheetData sheetId="0"/>
      <sheetData sheetId="1">
        <row r="24">
          <cell r="C24" t="str">
            <v>Historical revenues</v>
          </cell>
          <cell r="CA24">
            <v>44228</v>
          </cell>
          <cell r="CB24">
            <v>44256</v>
          </cell>
          <cell r="CC24">
            <v>44287</v>
          </cell>
          <cell r="CD24">
            <v>44317</v>
          </cell>
          <cell r="CE24">
            <v>44348</v>
          </cell>
          <cell r="CF24">
            <v>44378</v>
          </cell>
          <cell r="CG24">
            <v>44409</v>
          </cell>
          <cell r="CH24">
            <v>44440</v>
          </cell>
          <cell r="CI24">
            <v>44470</v>
          </cell>
          <cell r="CJ24">
            <v>44501</v>
          </cell>
          <cell r="CK24">
            <v>44531</v>
          </cell>
          <cell r="CL24">
            <v>44562</v>
          </cell>
          <cell r="CM24">
            <v>44593</v>
          </cell>
          <cell r="CN24">
            <v>44621</v>
          </cell>
          <cell r="CO24">
            <v>44652</v>
          </cell>
          <cell r="CP24">
            <v>44682</v>
          </cell>
          <cell r="CQ24">
            <v>44713</v>
          </cell>
          <cell r="CR24">
            <v>44743</v>
          </cell>
          <cell r="CS24">
            <v>44774</v>
          </cell>
          <cell r="CT24">
            <v>44805</v>
          </cell>
          <cell r="CU24">
            <v>44835</v>
          </cell>
          <cell r="CV24">
            <v>44866</v>
          </cell>
          <cell r="CW24">
            <v>44896</v>
          </cell>
        </row>
        <row r="32">
          <cell r="CA32">
            <v>42894566</v>
          </cell>
          <cell r="CB32">
            <v>42894566</v>
          </cell>
          <cell r="CC32">
            <v>69870628.390000001</v>
          </cell>
          <cell r="CD32">
            <v>104530959.39</v>
          </cell>
          <cell r="CE32">
            <v>104530959.39</v>
          </cell>
          <cell r="CF32">
            <v>104530959.39</v>
          </cell>
          <cell r="CG32">
            <v>104530959.39</v>
          </cell>
          <cell r="CH32">
            <v>149608948.38999999</v>
          </cell>
          <cell r="CI32">
            <v>175818048.38999999</v>
          </cell>
          <cell r="CJ32">
            <v>220896037</v>
          </cell>
          <cell r="CK32">
            <v>220896037</v>
          </cell>
          <cell r="CL32">
            <v>220896037</v>
          </cell>
          <cell r="CM32">
            <v>222182874</v>
          </cell>
          <cell r="CN32">
            <v>222182874</v>
          </cell>
          <cell r="CO32">
            <v>314750169</v>
          </cell>
          <cell r="CP32">
            <v>315789979</v>
          </cell>
          <cell r="CQ32">
            <v>315789979</v>
          </cell>
          <cell r="CR32">
            <v>315789979</v>
          </cell>
          <cell r="CS32">
            <v>315789979</v>
          </cell>
          <cell r="CT32">
            <v>315789979</v>
          </cell>
          <cell r="CU32">
            <v>319280931.34000003</v>
          </cell>
          <cell r="CV32">
            <v>319280931.34000003</v>
          </cell>
          <cell r="CW32">
            <v>319280931.34000003</v>
          </cell>
        </row>
      </sheetData>
      <sheetData sheetId="2">
        <row r="59">
          <cell r="C59" t="str">
            <v>Historical direct expenses</v>
          </cell>
          <cell r="BY59">
            <v>44166</v>
          </cell>
          <cell r="BZ59">
            <v>44197</v>
          </cell>
          <cell r="CA59">
            <v>44228</v>
          </cell>
          <cell r="CB59">
            <v>44256</v>
          </cell>
          <cell r="CC59">
            <v>44287</v>
          </cell>
          <cell r="CD59">
            <v>44317</v>
          </cell>
          <cell r="CE59">
            <v>44348</v>
          </cell>
          <cell r="CF59">
            <v>44378</v>
          </cell>
          <cell r="CG59">
            <v>44409</v>
          </cell>
          <cell r="CH59">
            <v>44440</v>
          </cell>
          <cell r="CI59">
            <v>44470</v>
          </cell>
          <cell r="CJ59">
            <v>44501</v>
          </cell>
          <cell r="CK59">
            <v>44531</v>
          </cell>
          <cell r="CL59">
            <v>44562</v>
          </cell>
          <cell r="CM59">
            <v>44593</v>
          </cell>
          <cell r="CN59">
            <v>44621</v>
          </cell>
          <cell r="CO59">
            <v>44652</v>
          </cell>
          <cell r="CP59">
            <v>44682</v>
          </cell>
          <cell r="CQ59">
            <v>44713</v>
          </cell>
          <cell r="CR59">
            <v>44743</v>
          </cell>
          <cell r="CS59">
            <v>44774</v>
          </cell>
          <cell r="CT59">
            <v>44805</v>
          </cell>
          <cell r="CU59">
            <v>44835</v>
          </cell>
          <cell r="CV59">
            <v>44866</v>
          </cell>
          <cell r="CW59">
            <v>44896</v>
          </cell>
        </row>
        <row r="63">
          <cell r="BY63">
            <v>-35169580</v>
          </cell>
          <cell r="BZ63">
            <v>-3385000</v>
          </cell>
          <cell r="CA63">
            <v>0</v>
          </cell>
          <cell r="CB63">
            <v>0</v>
          </cell>
          <cell r="CC63">
            <v>-12495664</v>
          </cell>
          <cell r="CD63">
            <v>0</v>
          </cell>
          <cell r="CE63">
            <v>-55654490</v>
          </cell>
          <cell r="CF63">
            <v>0</v>
          </cell>
          <cell r="CG63">
            <v>0</v>
          </cell>
          <cell r="CH63">
            <v>-1627780</v>
          </cell>
          <cell r="CI63">
            <v>0</v>
          </cell>
          <cell r="CJ63">
            <v>-32351343</v>
          </cell>
          <cell r="CK63">
            <v>-5102329</v>
          </cell>
          <cell r="CL63">
            <v>0</v>
          </cell>
          <cell r="CM63">
            <v>0</v>
          </cell>
          <cell r="CN63">
            <v>-4829154</v>
          </cell>
          <cell r="CO63">
            <v>0</v>
          </cell>
          <cell r="CP63">
            <v>0</v>
          </cell>
          <cell r="CQ63">
            <v>0</v>
          </cell>
          <cell r="CR63">
            <v>-5265125</v>
          </cell>
          <cell r="CS63">
            <v>0</v>
          </cell>
          <cell r="CT63">
            <v>-3949392</v>
          </cell>
          <cell r="CU63">
            <v>-2394449.9846193334</v>
          </cell>
          <cell r="CV63">
            <v>-2004790.95505</v>
          </cell>
          <cell r="CW63">
            <v>-2004790.95505</v>
          </cell>
        </row>
        <row r="98">
          <cell r="C98" t="str">
            <v>Historical admin expense</v>
          </cell>
          <cell r="BY98">
            <v>44166</v>
          </cell>
          <cell r="BZ98">
            <v>44197</v>
          </cell>
          <cell r="CA98">
            <v>44228</v>
          </cell>
          <cell r="CB98">
            <v>44256</v>
          </cell>
          <cell r="CC98">
            <v>44287</v>
          </cell>
          <cell r="CD98">
            <v>44317</v>
          </cell>
          <cell r="CE98">
            <v>44348</v>
          </cell>
          <cell r="CF98">
            <v>44378</v>
          </cell>
          <cell r="CG98">
            <v>44409</v>
          </cell>
          <cell r="CH98">
            <v>44440</v>
          </cell>
          <cell r="CI98">
            <v>44470</v>
          </cell>
          <cell r="CJ98">
            <v>44501</v>
          </cell>
          <cell r="CK98">
            <v>44531</v>
          </cell>
          <cell r="CL98">
            <v>44562</v>
          </cell>
          <cell r="CM98">
            <v>44593</v>
          </cell>
          <cell r="CN98">
            <v>44621</v>
          </cell>
          <cell r="CO98">
            <v>44652</v>
          </cell>
          <cell r="CP98">
            <v>44682</v>
          </cell>
          <cell r="CQ98">
            <v>44713</v>
          </cell>
          <cell r="CR98">
            <v>44743</v>
          </cell>
          <cell r="CS98">
            <v>44774</v>
          </cell>
          <cell r="CT98">
            <v>44805</v>
          </cell>
          <cell r="CU98">
            <v>44835</v>
          </cell>
          <cell r="CV98">
            <v>44866</v>
          </cell>
          <cell r="CW98">
            <v>44896</v>
          </cell>
        </row>
        <row r="101">
          <cell r="BY101">
            <v>-15066190.465807989</v>
          </cell>
          <cell r="BZ101">
            <v>-377299.49675459211</v>
          </cell>
          <cell r="CA101">
            <v>-342354.2654925104</v>
          </cell>
          <cell r="CB101">
            <v>-39527705.003980227</v>
          </cell>
          <cell r="CC101">
            <v>-4311606.4193539657</v>
          </cell>
          <cell r="CD101">
            <v>-15750566.577712353</v>
          </cell>
          <cell r="CE101">
            <v>-1244708.0564271661</v>
          </cell>
          <cell r="CF101">
            <v>-1281282.8186732116</v>
          </cell>
          <cell r="CG101">
            <v>-760880.07978356688</v>
          </cell>
          <cell r="CH101">
            <v>-514923.73288723856</v>
          </cell>
          <cell r="CI101">
            <v>-482499.75030061946</v>
          </cell>
          <cell r="CJ101">
            <v>-482833.51253267587</v>
          </cell>
          <cell r="CK101">
            <v>-482499.75030061946</v>
          </cell>
          <cell r="CL101">
            <v>-1030179.6707297849</v>
          </cell>
          <cell r="CM101">
            <v>-4428447.9507188816</v>
          </cell>
          <cell r="CN101">
            <v>-348108.377204586</v>
          </cell>
          <cell r="CO101">
            <v>-1096407.6261698406</v>
          </cell>
          <cell r="CP101">
            <v>-3642828.9521008302</v>
          </cell>
          <cell r="CQ101">
            <v>-60063.667631806413</v>
          </cell>
          <cell r="CR101">
            <v>-2778702.8597838921</v>
          </cell>
          <cell r="CS101">
            <v>-8057116.9357267385</v>
          </cell>
          <cell r="CT101">
            <v>-7452241.0971492818</v>
          </cell>
          <cell r="CU101">
            <v>-488680.17145990883</v>
          </cell>
          <cell r="CV101">
            <v>-489609.91157616104</v>
          </cell>
          <cell r="CW101">
            <v>-490542.40935445775</v>
          </cell>
        </row>
        <row r="217">
          <cell r="K217">
            <v>2020</v>
          </cell>
          <cell r="L217">
            <v>2021</v>
          </cell>
          <cell r="M217">
            <v>2022</v>
          </cell>
          <cell r="N217">
            <v>2023</v>
          </cell>
          <cell r="O217">
            <v>2024</v>
          </cell>
          <cell r="P217">
            <v>2025</v>
          </cell>
          <cell r="Q217">
            <v>2026</v>
          </cell>
          <cell r="R217">
            <v>2027</v>
          </cell>
        </row>
        <row r="219">
          <cell r="D219" t="str">
            <v>FCF Fund (COP)</v>
          </cell>
          <cell r="K219">
            <v>-50235770.465807989</v>
          </cell>
          <cell r="L219">
            <v>-5195201589.0062132</v>
          </cell>
          <cell r="M219">
            <v>997160266.85565937</v>
          </cell>
          <cell r="N219">
            <v>1192913410.739671</v>
          </cell>
          <cell r="O219">
            <v>1223804947.5967617</v>
          </cell>
          <cell r="P219">
            <v>1255828529.4614561</v>
          </cell>
          <cell r="Q219">
            <v>1290030597.9779363</v>
          </cell>
          <cell r="R219">
            <v>656023581.92644942</v>
          </cell>
        </row>
        <row r="221">
          <cell r="D221" t="str">
            <v>FCF Fund (USD)</v>
          </cell>
          <cell r="K221">
            <v>-14526.601460878645</v>
          </cell>
          <cell r="L221">
            <v>-1404201.0031106367</v>
          </cell>
          <cell r="M221">
            <v>241031.25019547465</v>
          </cell>
          <cell r="N221">
            <v>260410.37661313257</v>
          </cell>
          <cell r="O221">
            <v>266526.31376815471</v>
          </cell>
          <cell r="P221">
            <v>265534.50914846006</v>
          </cell>
          <cell r="Q221">
            <v>264821.35283941339</v>
          </cell>
          <cell r="R221">
            <v>131725.37024864362</v>
          </cell>
        </row>
        <row r="223">
          <cell r="D223" t="str">
            <v>Historical revenues</v>
          </cell>
          <cell r="K223">
            <v>0</v>
          </cell>
          <cell r="L223">
            <v>496116012.79373014</v>
          </cell>
          <cell r="M223">
            <v>1503231519.9794092</v>
          </cell>
        </row>
        <row r="225">
          <cell r="D225" t="str">
            <v>Historical direct expenses</v>
          </cell>
          <cell r="K225">
            <v>-35169580</v>
          </cell>
          <cell r="L225">
            <v>-110616606</v>
          </cell>
          <cell r="M225">
            <v>-20447702.894719332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_Lo Nuestro"/>
      <sheetName val="COL_RobinFood Leasing"/>
      <sheetName val="COL_RobinFood Equity"/>
      <sheetName val="MX_RobinFood 2M"/>
      <sheetName val="BRA_RobinFood 1M"/>
      <sheetName val="COL_Muncher Equity"/>
      <sheetName val="COL_Merqueo Equity"/>
    </sheetNames>
    <sheetDataSet>
      <sheetData sheetId="0">
        <row r="4">
          <cell r="AK4">
            <v>42948</v>
          </cell>
        </row>
        <row r="134">
          <cell r="AD134">
            <v>42736</v>
          </cell>
          <cell r="AE134">
            <v>42767</v>
          </cell>
          <cell r="AF134">
            <v>42795</v>
          </cell>
          <cell r="AG134">
            <v>42826</v>
          </cell>
          <cell r="AH134">
            <v>42856</v>
          </cell>
          <cell r="AI134">
            <v>42887</v>
          </cell>
          <cell r="AJ134">
            <v>42917</v>
          </cell>
          <cell r="AK134">
            <v>42948</v>
          </cell>
          <cell r="AL134">
            <v>42979</v>
          </cell>
          <cell r="AM134">
            <v>43009</v>
          </cell>
          <cell r="AN134">
            <v>43040</v>
          </cell>
          <cell r="AO134">
            <v>43070</v>
          </cell>
          <cell r="AP134">
            <v>43101</v>
          </cell>
          <cell r="AQ134">
            <v>43132</v>
          </cell>
          <cell r="AR134">
            <v>43160</v>
          </cell>
          <cell r="AS134">
            <v>43191</v>
          </cell>
          <cell r="AT134">
            <v>43221</v>
          </cell>
          <cell r="AU134">
            <v>43252</v>
          </cell>
          <cell r="AV134">
            <v>43282</v>
          </cell>
          <cell r="AW134">
            <v>43313</v>
          </cell>
          <cell r="AX134">
            <v>43344</v>
          </cell>
          <cell r="AY134">
            <v>43374</v>
          </cell>
          <cell r="AZ134">
            <v>43405</v>
          </cell>
          <cell r="BA134">
            <v>43435</v>
          </cell>
          <cell r="BB134">
            <v>43466</v>
          </cell>
          <cell r="BC134">
            <v>43497</v>
          </cell>
          <cell r="BD134">
            <v>43525</v>
          </cell>
          <cell r="BE134">
            <v>43556</v>
          </cell>
          <cell r="BF134">
            <v>43586</v>
          </cell>
          <cell r="BG134">
            <v>43617</v>
          </cell>
          <cell r="BH134">
            <v>43647</v>
          </cell>
          <cell r="BI134">
            <v>43678</v>
          </cell>
          <cell r="BJ134">
            <v>43709</v>
          </cell>
          <cell r="BK134">
            <v>43739</v>
          </cell>
          <cell r="BL134">
            <v>43770</v>
          </cell>
          <cell r="BM134">
            <v>43800</v>
          </cell>
          <cell r="BN134">
            <v>43831</v>
          </cell>
          <cell r="BO134">
            <v>43862</v>
          </cell>
          <cell r="BP134">
            <v>43891</v>
          </cell>
          <cell r="BQ134">
            <v>43922</v>
          </cell>
          <cell r="BR134">
            <v>43952</v>
          </cell>
          <cell r="BS134">
            <v>43983</v>
          </cell>
          <cell r="BT134">
            <v>44013</v>
          </cell>
          <cell r="BU134">
            <v>44044</v>
          </cell>
          <cell r="BV134">
            <v>44075</v>
          </cell>
          <cell r="BW134">
            <v>44105</v>
          </cell>
          <cell r="BX134">
            <v>44136</v>
          </cell>
          <cell r="BY134">
            <v>44166</v>
          </cell>
          <cell r="BZ134">
            <v>44197</v>
          </cell>
          <cell r="CA134">
            <v>44228</v>
          </cell>
          <cell r="CB134">
            <v>44256</v>
          </cell>
          <cell r="CC134">
            <v>44287</v>
          </cell>
          <cell r="CD134">
            <v>44317</v>
          </cell>
          <cell r="CE134">
            <v>44348</v>
          </cell>
          <cell r="CF134">
            <v>44378</v>
          </cell>
          <cell r="CG134">
            <v>44409</v>
          </cell>
          <cell r="CH134">
            <v>44440</v>
          </cell>
          <cell r="CI134">
            <v>44470</v>
          </cell>
          <cell r="CJ134">
            <v>44501</v>
          </cell>
          <cell r="CK134">
            <v>44531</v>
          </cell>
          <cell r="CL134">
            <v>44562</v>
          </cell>
          <cell r="CM134">
            <v>44593</v>
          </cell>
          <cell r="CN134">
            <v>44621</v>
          </cell>
          <cell r="CO134">
            <v>44652</v>
          </cell>
          <cell r="CP134">
            <v>44682</v>
          </cell>
          <cell r="CQ134">
            <v>44713</v>
          </cell>
          <cell r="CR134">
            <v>44743</v>
          </cell>
          <cell r="CS134">
            <v>44774</v>
          </cell>
        </row>
        <row r="136">
          <cell r="D136" t="str">
            <v>Depreciación histórica (COP)</v>
          </cell>
          <cell r="AD136">
            <v>-11355549.683333334</v>
          </cell>
          <cell r="AE136">
            <v>-14110468.24</v>
          </cell>
          <cell r="AF136">
            <v>-18476745.998333335</v>
          </cell>
          <cell r="AG136">
            <v>-18476745.998333335</v>
          </cell>
          <cell r="AH136">
            <v>-18476745.998333335</v>
          </cell>
          <cell r="AI136">
            <v>-18476745.998333335</v>
          </cell>
          <cell r="AJ136">
            <v>-18476745.998333335</v>
          </cell>
          <cell r="AK136">
            <v>-18684664.998333335</v>
          </cell>
          <cell r="AL136">
            <v>-20555935.773333333</v>
          </cell>
          <cell r="AM136">
            <v>-20555935.778333336</v>
          </cell>
          <cell r="AN136">
            <v>-20555935.778333336</v>
          </cell>
          <cell r="AO136">
            <v>-20555935.778333336</v>
          </cell>
          <cell r="AP136">
            <v>-20555935.778333336</v>
          </cell>
          <cell r="AQ136">
            <v>-20555935.778333336</v>
          </cell>
          <cell r="AR136">
            <v>-20555935.778333336</v>
          </cell>
          <cell r="AS136">
            <v>-20555935.778333336</v>
          </cell>
          <cell r="AT136">
            <v>-20555935.778333336</v>
          </cell>
          <cell r="AU136">
            <v>-12239206.33</v>
          </cell>
          <cell r="AV136">
            <v>-12239206.33</v>
          </cell>
          <cell r="AW136">
            <v>-12239206.33</v>
          </cell>
          <cell r="AX136">
            <v>-12239206.33</v>
          </cell>
          <cell r="AY136">
            <v>-12239206.33</v>
          </cell>
          <cell r="AZ136">
            <v>-12239206.33</v>
          </cell>
          <cell r="BA136">
            <v>-12239206.33</v>
          </cell>
          <cell r="BB136">
            <v>-12239206.33</v>
          </cell>
          <cell r="BC136">
            <v>-12239206.33</v>
          </cell>
          <cell r="BD136">
            <v>-12239206.33</v>
          </cell>
          <cell r="BE136">
            <v>-26100422.068333298</v>
          </cell>
          <cell r="BF136">
            <v>-26100422.068333298</v>
          </cell>
          <cell r="BG136">
            <v>-26100422.068333298</v>
          </cell>
          <cell r="BH136">
            <v>-26100422.068333298</v>
          </cell>
          <cell r="BI136">
            <v>-26100422.068333298</v>
          </cell>
          <cell r="BJ136">
            <v>-26100422.068333298</v>
          </cell>
          <cell r="BK136">
            <v>-26100422.068333298</v>
          </cell>
          <cell r="BL136">
            <v>-26100422.068333298</v>
          </cell>
          <cell r="BM136">
            <v>-26100422.068333298</v>
          </cell>
          <cell r="BN136">
            <v>-26100422.068333298</v>
          </cell>
          <cell r="BO136">
            <v>-26100422.068333298</v>
          </cell>
          <cell r="BP136">
            <v>-26100422.068333298</v>
          </cell>
          <cell r="BQ136">
            <v>-25049512.329999998</v>
          </cell>
          <cell r="BR136">
            <v>-25049512.329999998</v>
          </cell>
          <cell r="BS136">
            <v>-25049512.329999998</v>
          </cell>
          <cell r="BT136">
            <v>-25049512.329999998</v>
          </cell>
          <cell r="BU136">
            <v>-25049512.329999998</v>
          </cell>
          <cell r="BV136">
            <v>-25049512.329999998</v>
          </cell>
          <cell r="BW136">
            <v>-25049512.329999998</v>
          </cell>
          <cell r="BX136">
            <v>-25049512.329999998</v>
          </cell>
          <cell r="BY136">
            <v>-25049512.329999998</v>
          </cell>
          <cell r="BZ136">
            <v>-25049512.329999998</v>
          </cell>
          <cell r="CA136">
            <v>-25049512.329999998</v>
          </cell>
          <cell r="CB136">
            <v>-25049512.329999998</v>
          </cell>
          <cell r="CC136">
            <v>-25049512.329999998</v>
          </cell>
          <cell r="CD136">
            <v>-25049512.329999998</v>
          </cell>
          <cell r="CE136">
            <v>-25049512.329999998</v>
          </cell>
          <cell r="CF136">
            <v>-25049512.329999998</v>
          </cell>
          <cell r="CG136">
            <v>-25049512.329999998</v>
          </cell>
          <cell r="CH136">
            <v>-25049512.329999998</v>
          </cell>
          <cell r="CI136">
            <v>-25049512.329999998</v>
          </cell>
          <cell r="CJ136">
            <v>-25049512.329999998</v>
          </cell>
          <cell r="CK136">
            <v>-25049512.329999998</v>
          </cell>
          <cell r="CL136">
            <v>-25049512.329999998</v>
          </cell>
          <cell r="CM136">
            <v>-25049512.329999998</v>
          </cell>
          <cell r="CN136">
            <v>-25049512.329999998</v>
          </cell>
          <cell r="CO136">
            <v>-25049512.329999998</v>
          </cell>
          <cell r="CP136">
            <v>-25049512.329999998</v>
          </cell>
          <cell r="CQ136">
            <v>-25049512.329999998</v>
          </cell>
          <cell r="CR136">
            <v>-25049512.329999998</v>
          </cell>
          <cell r="CS136">
            <v>-25049512.329999998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F20B-36F4-2440-A715-1E1822939074}">
  <dimension ref="A1:GW65"/>
  <sheetViews>
    <sheetView tabSelected="1" workbookViewId="0">
      <pane xSplit="4" ySplit="4" topLeftCell="E41" activePane="bottomRight" state="frozen"/>
      <selection pane="topRight" activeCell="E1" sqref="E1"/>
      <selection pane="bottomLeft" activeCell="A5" sqref="A5"/>
      <selection pane="bottomRight" activeCell="AD16" sqref="AD16"/>
    </sheetView>
  </sheetViews>
  <sheetFormatPr baseColWidth="10" defaultRowHeight="15"/>
  <cols>
    <col min="1" max="1" width="3.5" style="2" customWidth="1"/>
    <col min="2" max="2" width="2.33203125" style="2" customWidth="1"/>
    <col min="3" max="3" width="15.33203125" style="2" customWidth="1"/>
    <col min="4" max="4" width="36" style="2" customWidth="1"/>
    <col min="5" max="27" width="16" style="2" customWidth="1"/>
    <col min="28" max="28" width="16.6640625" style="2" customWidth="1"/>
    <col min="29" max="42" width="16" style="2" customWidth="1"/>
    <col min="43" max="53" width="17.5" style="2" customWidth="1"/>
    <col min="54" max="118" width="16.83203125" style="2" customWidth="1"/>
    <col min="119" max="196" width="16.33203125" style="2" customWidth="1"/>
    <col min="197" max="204" width="14.33203125" style="2" customWidth="1"/>
    <col min="205" max="16384" width="10.83203125" style="2"/>
  </cols>
  <sheetData>
    <row r="1" spans="1:205">
      <c r="A1" s="1"/>
      <c r="B1" s="1"/>
      <c r="C1" s="1"/>
      <c r="D1" s="1"/>
    </row>
    <row r="2" spans="1:205">
      <c r="A2" s="1"/>
      <c r="B2" s="1"/>
      <c r="C2" s="1"/>
      <c r="D2" s="1"/>
    </row>
    <row r="3" spans="1:205" ht="17" customHeight="1">
      <c r="A3" s="1"/>
      <c r="B3" s="1"/>
      <c r="C3" s="1"/>
      <c r="D3" s="1"/>
      <c r="F3" s="3">
        <f t="shared" ref="F3:BJ3" si="0">+YEAR(F4)</f>
        <v>2021</v>
      </c>
      <c r="G3" s="3">
        <f t="shared" si="0"/>
        <v>2021</v>
      </c>
      <c r="H3" s="3">
        <f t="shared" si="0"/>
        <v>2021</v>
      </c>
      <c r="I3" s="3">
        <f t="shared" si="0"/>
        <v>2021</v>
      </c>
      <c r="J3" s="3">
        <f t="shared" si="0"/>
        <v>2021</v>
      </c>
      <c r="K3" s="3">
        <f t="shared" si="0"/>
        <v>2021</v>
      </c>
      <c r="L3" s="3">
        <f t="shared" si="0"/>
        <v>2021</v>
      </c>
      <c r="M3" s="3">
        <f t="shared" si="0"/>
        <v>2021</v>
      </c>
      <c r="N3" s="3">
        <f t="shared" si="0"/>
        <v>2021</v>
      </c>
      <c r="O3" s="3">
        <f t="shared" si="0"/>
        <v>2021</v>
      </c>
      <c r="P3" s="3">
        <f t="shared" si="0"/>
        <v>2021</v>
      </c>
      <c r="Q3" s="3">
        <f t="shared" si="0"/>
        <v>2021</v>
      </c>
      <c r="R3" s="3">
        <f t="shared" si="0"/>
        <v>2022</v>
      </c>
      <c r="S3" s="3">
        <f t="shared" si="0"/>
        <v>2022</v>
      </c>
      <c r="T3" s="3">
        <f t="shared" si="0"/>
        <v>2022</v>
      </c>
      <c r="U3" s="3">
        <f t="shared" si="0"/>
        <v>2022</v>
      </c>
      <c r="V3" s="3">
        <f t="shared" si="0"/>
        <v>2022</v>
      </c>
      <c r="W3" s="3">
        <f t="shared" si="0"/>
        <v>2022</v>
      </c>
      <c r="X3" s="3">
        <f t="shared" si="0"/>
        <v>2022</v>
      </c>
      <c r="Y3" s="3">
        <f t="shared" si="0"/>
        <v>2022</v>
      </c>
      <c r="Z3" s="3">
        <f t="shared" si="0"/>
        <v>2022</v>
      </c>
      <c r="AA3" s="3">
        <f t="shared" si="0"/>
        <v>2022</v>
      </c>
      <c r="AB3" s="3">
        <f t="shared" si="0"/>
        <v>2022</v>
      </c>
      <c r="AC3" s="3">
        <f t="shared" si="0"/>
        <v>2022</v>
      </c>
      <c r="AD3" s="3">
        <f t="shared" si="0"/>
        <v>2023</v>
      </c>
      <c r="AE3" s="3">
        <f t="shared" si="0"/>
        <v>2023</v>
      </c>
      <c r="AF3" s="3">
        <f t="shared" si="0"/>
        <v>2023</v>
      </c>
      <c r="AG3" s="3">
        <f t="shared" si="0"/>
        <v>2023</v>
      </c>
      <c r="AH3" s="3">
        <f t="shared" si="0"/>
        <v>2023</v>
      </c>
      <c r="AI3" s="3">
        <f t="shared" si="0"/>
        <v>2023</v>
      </c>
      <c r="AJ3" s="3">
        <f t="shared" si="0"/>
        <v>2023</v>
      </c>
      <c r="AK3" s="3">
        <f t="shared" si="0"/>
        <v>2023</v>
      </c>
      <c r="AL3" s="3">
        <f t="shared" si="0"/>
        <v>2023</v>
      </c>
      <c r="AM3" s="3">
        <f t="shared" si="0"/>
        <v>2023</v>
      </c>
      <c r="AN3" s="3">
        <f t="shared" si="0"/>
        <v>2023</v>
      </c>
      <c r="AO3" s="3">
        <f t="shared" si="0"/>
        <v>2023</v>
      </c>
      <c r="AP3" s="3">
        <f t="shared" si="0"/>
        <v>2024</v>
      </c>
      <c r="AQ3" s="3">
        <f t="shared" si="0"/>
        <v>2024</v>
      </c>
      <c r="AR3" s="3">
        <f t="shared" si="0"/>
        <v>2024</v>
      </c>
      <c r="AS3" s="3">
        <f t="shared" si="0"/>
        <v>2024</v>
      </c>
      <c r="AT3" s="3">
        <f t="shared" si="0"/>
        <v>2024</v>
      </c>
      <c r="AU3" s="3">
        <f t="shared" si="0"/>
        <v>2024</v>
      </c>
      <c r="AV3" s="3">
        <f t="shared" si="0"/>
        <v>2024</v>
      </c>
      <c r="AW3" s="3">
        <f t="shared" si="0"/>
        <v>2024</v>
      </c>
      <c r="AX3" s="3">
        <f t="shared" si="0"/>
        <v>2024</v>
      </c>
      <c r="AY3" s="3">
        <f t="shared" si="0"/>
        <v>2024</v>
      </c>
      <c r="AZ3" s="3">
        <f t="shared" si="0"/>
        <v>2024</v>
      </c>
      <c r="BA3" s="3">
        <f t="shared" si="0"/>
        <v>2024</v>
      </c>
      <c r="BB3" s="3">
        <f t="shared" si="0"/>
        <v>2025</v>
      </c>
      <c r="BC3" s="3">
        <f t="shared" si="0"/>
        <v>2025</v>
      </c>
      <c r="BD3" s="3">
        <f t="shared" si="0"/>
        <v>2025</v>
      </c>
      <c r="BE3" s="3">
        <f t="shared" si="0"/>
        <v>2025</v>
      </c>
      <c r="BF3" s="3">
        <f t="shared" si="0"/>
        <v>2025</v>
      </c>
      <c r="BG3" s="3">
        <f t="shared" si="0"/>
        <v>2025</v>
      </c>
      <c r="BH3" s="3">
        <f t="shared" si="0"/>
        <v>2025</v>
      </c>
      <c r="BI3" s="3">
        <f t="shared" si="0"/>
        <v>2025</v>
      </c>
      <c r="BJ3" s="3">
        <f t="shared" si="0"/>
        <v>2025</v>
      </c>
      <c r="BK3" s="3">
        <f t="shared" ref="BK3:DV3" si="1">+YEAR(BK4)</f>
        <v>2025</v>
      </c>
      <c r="BL3" s="3">
        <f t="shared" si="1"/>
        <v>2025</v>
      </c>
      <c r="BM3" s="3">
        <f t="shared" si="1"/>
        <v>2025</v>
      </c>
      <c r="BN3" s="3">
        <f t="shared" si="1"/>
        <v>2026</v>
      </c>
      <c r="BO3" s="3">
        <f t="shared" si="1"/>
        <v>2026</v>
      </c>
      <c r="BP3" s="3">
        <f t="shared" si="1"/>
        <v>2026</v>
      </c>
      <c r="BQ3" s="3">
        <f t="shared" si="1"/>
        <v>2026</v>
      </c>
      <c r="BR3" s="3">
        <f t="shared" si="1"/>
        <v>2026</v>
      </c>
      <c r="BS3" s="3">
        <f t="shared" si="1"/>
        <v>2026</v>
      </c>
      <c r="BT3" s="3">
        <f t="shared" si="1"/>
        <v>2026</v>
      </c>
      <c r="BU3" s="3">
        <f t="shared" si="1"/>
        <v>2026</v>
      </c>
      <c r="BV3" s="3">
        <f t="shared" si="1"/>
        <v>2026</v>
      </c>
      <c r="BW3" s="3">
        <f t="shared" si="1"/>
        <v>2026</v>
      </c>
      <c r="BX3" s="3">
        <f t="shared" si="1"/>
        <v>2026</v>
      </c>
      <c r="BY3" s="3">
        <f t="shared" si="1"/>
        <v>2026</v>
      </c>
      <c r="BZ3" s="3">
        <f t="shared" si="1"/>
        <v>2027</v>
      </c>
      <c r="CA3" s="3">
        <f t="shared" si="1"/>
        <v>2027</v>
      </c>
      <c r="CB3" s="3">
        <f t="shared" si="1"/>
        <v>2027</v>
      </c>
      <c r="CC3" s="3">
        <f t="shared" si="1"/>
        <v>2027</v>
      </c>
      <c r="CD3" s="3">
        <f t="shared" si="1"/>
        <v>2027</v>
      </c>
      <c r="CE3" s="3">
        <f t="shared" si="1"/>
        <v>2027</v>
      </c>
      <c r="CF3" s="3">
        <f t="shared" si="1"/>
        <v>2027</v>
      </c>
      <c r="CG3" s="3">
        <f t="shared" si="1"/>
        <v>2027</v>
      </c>
      <c r="CH3" s="3">
        <f t="shared" si="1"/>
        <v>2027</v>
      </c>
      <c r="CI3" s="3">
        <f t="shared" si="1"/>
        <v>2027</v>
      </c>
      <c r="CJ3" s="3">
        <f t="shared" si="1"/>
        <v>2027</v>
      </c>
      <c r="CK3" s="3">
        <f t="shared" si="1"/>
        <v>2027</v>
      </c>
      <c r="CL3" s="3">
        <f t="shared" si="1"/>
        <v>2028</v>
      </c>
      <c r="CM3" s="3">
        <f t="shared" si="1"/>
        <v>2028</v>
      </c>
      <c r="CN3" s="3">
        <f t="shared" si="1"/>
        <v>2028</v>
      </c>
      <c r="CO3" s="3">
        <f t="shared" si="1"/>
        <v>2028</v>
      </c>
      <c r="CP3" s="3">
        <f t="shared" si="1"/>
        <v>2028</v>
      </c>
      <c r="CQ3" s="3">
        <f t="shared" si="1"/>
        <v>2028</v>
      </c>
      <c r="CR3" s="3">
        <f t="shared" si="1"/>
        <v>2028</v>
      </c>
      <c r="CS3" s="3">
        <f t="shared" si="1"/>
        <v>2028</v>
      </c>
      <c r="CT3" s="3">
        <f t="shared" si="1"/>
        <v>2028</v>
      </c>
      <c r="CU3" s="3">
        <f t="shared" si="1"/>
        <v>2028</v>
      </c>
      <c r="CV3" s="3">
        <f t="shared" si="1"/>
        <v>2028</v>
      </c>
      <c r="CW3" s="3">
        <f t="shared" si="1"/>
        <v>2028</v>
      </c>
      <c r="CX3" s="3">
        <f t="shared" si="1"/>
        <v>2029</v>
      </c>
      <c r="CY3" s="3">
        <f t="shared" si="1"/>
        <v>2029</v>
      </c>
      <c r="CZ3" s="3">
        <f t="shared" si="1"/>
        <v>2029</v>
      </c>
      <c r="DA3" s="3">
        <f t="shared" si="1"/>
        <v>2029</v>
      </c>
      <c r="DB3" s="3">
        <f t="shared" si="1"/>
        <v>2029</v>
      </c>
      <c r="DC3" s="3">
        <f t="shared" si="1"/>
        <v>2029</v>
      </c>
      <c r="DD3" s="3">
        <f t="shared" si="1"/>
        <v>2029</v>
      </c>
      <c r="DE3" s="3">
        <f t="shared" si="1"/>
        <v>2029</v>
      </c>
      <c r="DF3" s="3">
        <f t="shared" si="1"/>
        <v>2029</v>
      </c>
      <c r="DG3" s="3">
        <f t="shared" si="1"/>
        <v>2029</v>
      </c>
      <c r="DH3" s="3">
        <f t="shared" si="1"/>
        <v>2029</v>
      </c>
      <c r="DI3" s="3">
        <f t="shared" si="1"/>
        <v>2029</v>
      </c>
      <c r="DJ3" s="3">
        <f t="shared" si="1"/>
        <v>2030</v>
      </c>
      <c r="DK3" s="3">
        <f t="shared" si="1"/>
        <v>2030</v>
      </c>
      <c r="DL3" s="3">
        <f t="shared" si="1"/>
        <v>2030</v>
      </c>
      <c r="DM3" s="3">
        <f t="shared" si="1"/>
        <v>2030</v>
      </c>
      <c r="DN3" s="3">
        <f t="shared" si="1"/>
        <v>2030</v>
      </c>
      <c r="DO3" s="3">
        <f t="shared" si="1"/>
        <v>2030</v>
      </c>
      <c r="DP3" s="3">
        <f t="shared" si="1"/>
        <v>2030</v>
      </c>
      <c r="DQ3" s="3">
        <f t="shared" si="1"/>
        <v>2030</v>
      </c>
      <c r="DR3" s="3">
        <f t="shared" si="1"/>
        <v>2030</v>
      </c>
      <c r="DS3" s="3">
        <f t="shared" si="1"/>
        <v>2030</v>
      </c>
      <c r="DT3" s="3">
        <f t="shared" si="1"/>
        <v>2030</v>
      </c>
      <c r="DU3" s="3">
        <f t="shared" si="1"/>
        <v>2030</v>
      </c>
      <c r="DV3" s="3">
        <f t="shared" si="1"/>
        <v>2031</v>
      </c>
      <c r="DW3" s="3">
        <f t="shared" ref="DW3:GH3" si="2">+YEAR(DW4)</f>
        <v>2031</v>
      </c>
      <c r="DX3" s="3">
        <f t="shared" si="2"/>
        <v>2031</v>
      </c>
      <c r="DY3" s="3">
        <f t="shared" si="2"/>
        <v>2031</v>
      </c>
      <c r="DZ3" s="3">
        <f t="shared" si="2"/>
        <v>2031</v>
      </c>
      <c r="EA3" s="3">
        <f t="shared" si="2"/>
        <v>2031</v>
      </c>
      <c r="EB3" s="3">
        <f t="shared" si="2"/>
        <v>2031</v>
      </c>
      <c r="EC3" s="3">
        <f t="shared" si="2"/>
        <v>2031</v>
      </c>
      <c r="ED3" s="3">
        <f t="shared" si="2"/>
        <v>2031</v>
      </c>
      <c r="EE3" s="3">
        <f t="shared" si="2"/>
        <v>2031</v>
      </c>
      <c r="EF3" s="3">
        <f t="shared" si="2"/>
        <v>2031</v>
      </c>
      <c r="EG3" s="3">
        <f t="shared" si="2"/>
        <v>2031</v>
      </c>
      <c r="EH3" s="3">
        <f t="shared" si="2"/>
        <v>2032</v>
      </c>
      <c r="EI3" s="3">
        <f t="shared" si="2"/>
        <v>2032</v>
      </c>
      <c r="EJ3" s="3">
        <f t="shared" si="2"/>
        <v>2032</v>
      </c>
      <c r="EK3" s="3">
        <f t="shared" si="2"/>
        <v>2032</v>
      </c>
      <c r="EL3" s="3">
        <f t="shared" si="2"/>
        <v>2032</v>
      </c>
      <c r="EM3" s="3">
        <f t="shared" si="2"/>
        <v>2032</v>
      </c>
      <c r="EN3" s="3">
        <f t="shared" si="2"/>
        <v>2032</v>
      </c>
      <c r="EO3" s="3">
        <f t="shared" si="2"/>
        <v>2032</v>
      </c>
      <c r="EP3" s="3">
        <f t="shared" si="2"/>
        <v>2032</v>
      </c>
      <c r="EQ3" s="3">
        <f t="shared" si="2"/>
        <v>2032</v>
      </c>
      <c r="ER3" s="3">
        <f t="shared" si="2"/>
        <v>2032</v>
      </c>
      <c r="ES3" s="3">
        <f t="shared" si="2"/>
        <v>2032</v>
      </c>
      <c r="ET3" s="3">
        <f t="shared" si="2"/>
        <v>2033</v>
      </c>
      <c r="EU3" s="3">
        <f t="shared" si="2"/>
        <v>2033</v>
      </c>
      <c r="EV3" s="3">
        <f t="shared" si="2"/>
        <v>2033</v>
      </c>
      <c r="EW3" s="3">
        <f t="shared" si="2"/>
        <v>2033</v>
      </c>
      <c r="EX3" s="3">
        <f t="shared" si="2"/>
        <v>2033</v>
      </c>
      <c r="EY3" s="3">
        <f t="shared" si="2"/>
        <v>2033</v>
      </c>
      <c r="EZ3" s="3">
        <f t="shared" si="2"/>
        <v>2033</v>
      </c>
      <c r="FA3" s="3">
        <f t="shared" si="2"/>
        <v>2033</v>
      </c>
      <c r="FB3" s="3">
        <f t="shared" si="2"/>
        <v>2033</v>
      </c>
      <c r="FC3" s="3">
        <f t="shared" si="2"/>
        <v>2033</v>
      </c>
      <c r="FD3" s="3">
        <f t="shared" si="2"/>
        <v>2033</v>
      </c>
      <c r="FE3" s="3">
        <f t="shared" si="2"/>
        <v>2033</v>
      </c>
      <c r="FF3" s="3">
        <f t="shared" si="2"/>
        <v>2034</v>
      </c>
      <c r="FG3" s="3">
        <f t="shared" si="2"/>
        <v>2034</v>
      </c>
      <c r="FH3" s="3">
        <f t="shared" si="2"/>
        <v>2034</v>
      </c>
      <c r="FI3" s="3">
        <f t="shared" si="2"/>
        <v>2034</v>
      </c>
      <c r="FJ3" s="3">
        <f t="shared" si="2"/>
        <v>2034</v>
      </c>
      <c r="FK3" s="3">
        <f t="shared" si="2"/>
        <v>2034</v>
      </c>
      <c r="FL3" s="3">
        <f t="shared" si="2"/>
        <v>2034</v>
      </c>
      <c r="FM3" s="3">
        <f t="shared" si="2"/>
        <v>2034</v>
      </c>
      <c r="FN3" s="3">
        <f t="shared" si="2"/>
        <v>2034</v>
      </c>
      <c r="FO3" s="3">
        <f t="shared" si="2"/>
        <v>2034</v>
      </c>
      <c r="FP3" s="3">
        <f t="shared" si="2"/>
        <v>2034</v>
      </c>
      <c r="FQ3" s="3">
        <f t="shared" si="2"/>
        <v>2034</v>
      </c>
      <c r="FR3" s="3">
        <f t="shared" si="2"/>
        <v>2035</v>
      </c>
      <c r="FS3" s="3">
        <f t="shared" si="2"/>
        <v>2035</v>
      </c>
      <c r="FT3" s="3">
        <f t="shared" si="2"/>
        <v>2035</v>
      </c>
      <c r="FU3" s="3">
        <f t="shared" si="2"/>
        <v>2035</v>
      </c>
      <c r="FV3" s="3">
        <f t="shared" si="2"/>
        <v>2035</v>
      </c>
      <c r="FW3" s="3">
        <f t="shared" si="2"/>
        <v>2035</v>
      </c>
      <c r="FX3" s="3">
        <f t="shared" si="2"/>
        <v>2035</v>
      </c>
      <c r="FY3" s="3">
        <f t="shared" si="2"/>
        <v>2035</v>
      </c>
      <c r="FZ3" s="3">
        <f t="shared" si="2"/>
        <v>2035</v>
      </c>
      <c r="GA3" s="3">
        <f t="shared" si="2"/>
        <v>2035</v>
      </c>
      <c r="GB3" s="3">
        <f t="shared" si="2"/>
        <v>2035</v>
      </c>
      <c r="GC3" s="3">
        <f t="shared" si="2"/>
        <v>2035</v>
      </c>
      <c r="GD3" s="3">
        <f t="shared" si="2"/>
        <v>2036</v>
      </c>
      <c r="GE3" s="3">
        <f t="shared" si="2"/>
        <v>2036</v>
      </c>
      <c r="GF3" s="3">
        <f t="shared" si="2"/>
        <v>2036</v>
      </c>
      <c r="GG3" s="3">
        <f t="shared" si="2"/>
        <v>2036</v>
      </c>
      <c r="GH3" s="3">
        <f t="shared" si="2"/>
        <v>2036</v>
      </c>
      <c r="GI3" s="3">
        <f t="shared" ref="GI3:GV3" si="3">+YEAR(GI4)</f>
        <v>2036</v>
      </c>
      <c r="GJ3" s="3">
        <f t="shared" si="3"/>
        <v>2036</v>
      </c>
      <c r="GK3" s="3">
        <f t="shared" si="3"/>
        <v>2036</v>
      </c>
      <c r="GL3" s="3">
        <f t="shared" si="3"/>
        <v>2036</v>
      </c>
      <c r="GM3" s="3">
        <f t="shared" si="3"/>
        <v>2036</v>
      </c>
      <c r="GN3" s="3">
        <f t="shared" si="3"/>
        <v>2036</v>
      </c>
      <c r="GO3" s="3">
        <f t="shared" si="3"/>
        <v>2036</v>
      </c>
      <c r="GP3" s="3">
        <f t="shared" si="3"/>
        <v>2037</v>
      </c>
      <c r="GQ3" s="3">
        <f t="shared" si="3"/>
        <v>2037</v>
      </c>
      <c r="GR3" s="3">
        <f t="shared" si="3"/>
        <v>2037</v>
      </c>
      <c r="GS3" s="3">
        <f t="shared" si="3"/>
        <v>2037</v>
      </c>
      <c r="GT3" s="3">
        <f t="shared" si="3"/>
        <v>2037</v>
      </c>
      <c r="GU3" s="3">
        <f t="shared" si="3"/>
        <v>2037</v>
      </c>
      <c r="GV3" s="3">
        <f t="shared" si="3"/>
        <v>2037</v>
      </c>
      <c r="GW3" s="4"/>
    </row>
    <row r="4" spans="1:205" ht="18" customHeight="1" thickBot="1">
      <c r="A4" s="1"/>
      <c r="B4" s="1"/>
      <c r="C4" s="1"/>
      <c r="D4" s="1"/>
      <c r="F4" s="5">
        <v>44197</v>
      </c>
      <c r="G4" s="5">
        <f t="shared" ref="G4:BG4" si="4">+EDATE(F4,1)</f>
        <v>44228</v>
      </c>
      <c r="H4" s="5">
        <f t="shared" si="4"/>
        <v>44256</v>
      </c>
      <c r="I4" s="5">
        <f t="shared" si="4"/>
        <v>44287</v>
      </c>
      <c r="J4" s="5">
        <f t="shared" si="4"/>
        <v>44317</v>
      </c>
      <c r="K4" s="5">
        <f t="shared" si="4"/>
        <v>44348</v>
      </c>
      <c r="L4" s="5">
        <f t="shared" si="4"/>
        <v>44378</v>
      </c>
      <c r="M4" s="5">
        <f t="shared" si="4"/>
        <v>44409</v>
      </c>
      <c r="N4" s="5">
        <f t="shared" si="4"/>
        <v>44440</v>
      </c>
      <c r="O4" s="5">
        <f t="shared" si="4"/>
        <v>44470</v>
      </c>
      <c r="P4" s="5">
        <f t="shared" si="4"/>
        <v>44501</v>
      </c>
      <c r="Q4" s="5">
        <f t="shared" si="4"/>
        <v>44531</v>
      </c>
      <c r="R4" s="5">
        <f t="shared" si="4"/>
        <v>44562</v>
      </c>
      <c r="S4" s="5">
        <f t="shared" si="4"/>
        <v>44593</v>
      </c>
      <c r="T4" s="5">
        <f t="shared" si="4"/>
        <v>44621</v>
      </c>
      <c r="U4" s="5">
        <f t="shared" si="4"/>
        <v>44652</v>
      </c>
      <c r="V4" s="5">
        <f t="shared" si="4"/>
        <v>44682</v>
      </c>
      <c r="W4" s="5">
        <f t="shared" si="4"/>
        <v>44713</v>
      </c>
      <c r="X4" s="5">
        <f t="shared" si="4"/>
        <v>44743</v>
      </c>
      <c r="Y4" s="5">
        <f t="shared" si="4"/>
        <v>44774</v>
      </c>
      <c r="Z4" s="5">
        <f t="shared" si="4"/>
        <v>44805</v>
      </c>
      <c r="AA4" s="5">
        <f t="shared" si="4"/>
        <v>44835</v>
      </c>
      <c r="AB4" s="5">
        <f t="shared" si="4"/>
        <v>44866</v>
      </c>
      <c r="AC4" s="5">
        <f t="shared" si="4"/>
        <v>44896</v>
      </c>
      <c r="AD4" s="5">
        <f t="shared" si="4"/>
        <v>44927</v>
      </c>
      <c r="AE4" s="5">
        <f t="shared" si="4"/>
        <v>44958</v>
      </c>
      <c r="AF4" s="5">
        <f t="shared" si="4"/>
        <v>44986</v>
      </c>
      <c r="AG4" s="5">
        <f t="shared" si="4"/>
        <v>45017</v>
      </c>
      <c r="AH4" s="5">
        <f t="shared" si="4"/>
        <v>45047</v>
      </c>
      <c r="AI4" s="5">
        <f t="shared" si="4"/>
        <v>45078</v>
      </c>
      <c r="AJ4" s="5">
        <f t="shared" si="4"/>
        <v>45108</v>
      </c>
      <c r="AK4" s="5">
        <f t="shared" si="4"/>
        <v>45139</v>
      </c>
      <c r="AL4" s="5">
        <f t="shared" si="4"/>
        <v>45170</v>
      </c>
      <c r="AM4" s="5">
        <f t="shared" si="4"/>
        <v>45200</v>
      </c>
      <c r="AN4" s="5">
        <f t="shared" si="4"/>
        <v>45231</v>
      </c>
      <c r="AO4" s="5">
        <f t="shared" si="4"/>
        <v>45261</v>
      </c>
      <c r="AP4" s="5">
        <f t="shared" si="4"/>
        <v>45292</v>
      </c>
      <c r="AQ4" s="5">
        <f t="shared" si="4"/>
        <v>45323</v>
      </c>
      <c r="AR4" s="5">
        <f t="shared" si="4"/>
        <v>45352</v>
      </c>
      <c r="AS4" s="5">
        <f t="shared" si="4"/>
        <v>45383</v>
      </c>
      <c r="AT4" s="5">
        <f t="shared" si="4"/>
        <v>45413</v>
      </c>
      <c r="AU4" s="5">
        <f t="shared" si="4"/>
        <v>45444</v>
      </c>
      <c r="AV4" s="5">
        <f t="shared" si="4"/>
        <v>45474</v>
      </c>
      <c r="AW4" s="5">
        <f t="shared" si="4"/>
        <v>45505</v>
      </c>
      <c r="AX4" s="5">
        <f t="shared" si="4"/>
        <v>45536</v>
      </c>
      <c r="AY4" s="5">
        <f t="shared" si="4"/>
        <v>45566</v>
      </c>
      <c r="AZ4" s="5">
        <f t="shared" si="4"/>
        <v>45597</v>
      </c>
      <c r="BA4" s="5">
        <f t="shared" si="4"/>
        <v>45627</v>
      </c>
      <c r="BB4" s="5">
        <f t="shared" si="4"/>
        <v>45658</v>
      </c>
      <c r="BC4" s="5">
        <f t="shared" si="4"/>
        <v>45689</v>
      </c>
      <c r="BD4" s="5">
        <f t="shared" si="4"/>
        <v>45717</v>
      </c>
      <c r="BE4" s="5">
        <f t="shared" si="4"/>
        <v>45748</v>
      </c>
      <c r="BF4" s="5">
        <f t="shared" si="4"/>
        <v>45778</v>
      </c>
      <c r="BG4" s="5">
        <f t="shared" si="4"/>
        <v>45809</v>
      </c>
      <c r="BH4" s="5">
        <f t="shared" ref="BH4:DS4" si="5">+EDATE(BG4,1)</f>
        <v>45839</v>
      </c>
      <c r="BI4" s="5">
        <f t="shared" si="5"/>
        <v>45870</v>
      </c>
      <c r="BJ4" s="5">
        <f t="shared" si="5"/>
        <v>45901</v>
      </c>
      <c r="BK4" s="5">
        <f t="shared" si="5"/>
        <v>45931</v>
      </c>
      <c r="BL4" s="5">
        <f t="shared" si="5"/>
        <v>45962</v>
      </c>
      <c r="BM4" s="5">
        <f t="shared" si="5"/>
        <v>45992</v>
      </c>
      <c r="BN4" s="5">
        <f t="shared" si="5"/>
        <v>46023</v>
      </c>
      <c r="BO4" s="5">
        <f t="shared" si="5"/>
        <v>46054</v>
      </c>
      <c r="BP4" s="5">
        <f t="shared" si="5"/>
        <v>46082</v>
      </c>
      <c r="BQ4" s="5">
        <f t="shared" si="5"/>
        <v>46113</v>
      </c>
      <c r="BR4" s="5">
        <f t="shared" si="5"/>
        <v>46143</v>
      </c>
      <c r="BS4" s="5">
        <f t="shared" si="5"/>
        <v>46174</v>
      </c>
      <c r="BT4" s="5">
        <f t="shared" si="5"/>
        <v>46204</v>
      </c>
      <c r="BU4" s="5">
        <f t="shared" si="5"/>
        <v>46235</v>
      </c>
      <c r="BV4" s="5">
        <f t="shared" si="5"/>
        <v>46266</v>
      </c>
      <c r="BW4" s="5">
        <f t="shared" si="5"/>
        <v>46296</v>
      </c>
      <c r="BX4" s="5">
        <f t="shared" si="5"/>
        <v>46327</v>
      </c>
      <c r="BY4" s="5">
        <f t="shared" si="5"/>
        <v>46357</v>
      </c>
      <c r="BZ4" s="5">
        <f t="shared" si="5"/>
        <v>46388</v>
      </c>
      <c r="CA4" s="5">
        <f t="shared" si="5"/>
        <v>46419</v>
      </c>
      <c r="CB4" s="5">
        <f t="shared" si="5"/>
        <v>46447</v>
      </c>
      <c r="CC4" s="5">
        <f t="shared" si="5"/>
        <v>46478</v>
      </c>
      <c r="CD4" s="5">
        <f t="shared" si="5"/>
        <v>46508</v>
      </c>
      <c r="CE4" s="5">
        <f t="shared" si="5"/>
        <v>46539</v>
      </c>
      <c r="CF4" s="5">
        <f t="shared" si="5"/>
        <v>46569</v>
      </c>
      <c r="CG4" s="5">
        <f t="shared" si="5"/>
        <v>46600</v>
      </c>
      <c r="CH4" s="5">
        <f t="shared" si="5"/>
        <v>46631</v>
      </c>
      <c r="CI4" s="5">
        <f t="shared" si="5"/>
        <v>46661</v>
      </c>
      <c r="CJ4" s="5">
        <f t="shared" si="5"/>
        <v>46692</v>
      </c>
      <c r="CK4" s="5">
        <f t="shared" si="5"/>
        <v>46722</v>
      </c>
      <c r="CL4" s="5">
        <f t="shared" si="5"/>
        <v>46753</v>
      </c>
      <c r="CM4" s="5">
        <f t="shared" si="5"/>
        <v>46784</v>
      </c>
      <c r="CN4" s="5">
        <f t="shared" si="5"/>
        <v>46813</v>
      </c>
      <c r="CO4" s="5">
        <f t="shared" si="5"/>
        <v>46844</v>
      </c>
      <c r="CP4" s="5">
        <f t="shared" si="5"/>
        <v>46874</v>
      </c>
      <c r="CQ4" s="5">
        <f t="shared" si="5"/>
        <v>46905</v>
      </c>
      <c r="CR4" s="5">
        <f t="shared" si="5"/>
        <v>46935</v>
      </c>
      <c r="CS4" s="5">
        <f t="shared" si="5"/>
        <v>46966</v>
      </c>
      <c r="CT4" s="5">
        <f t="shared" si="5"/>
        <v>46997</v>
      </c>
      <c r="CU4" s="5">
        <f t="shared" si="5"/>
        <v>47027</v>
      </c>
      <c r="CV4" s="5">
        <f t="shared" si="5"/>
        <v>47058</v>
      </c>
      <c r="CW4" s="5">
        <f t="shared" si="5"/>
        <v>47088</v>
      </c>
      <c r="CX4" s="5">
        <f t="shared" si="5"/>
        <v>47119</v>
      </c>
      <c r="CY4" s="5">
        <f t="shared" si="5"/>
        <v>47150</v>
      </c>
      <c r="CZ4" s="5">
        <f t="shared" si="5"/>
        <v>47178</v>
      </c>
      <c r="DA4" s="5">
        <f t="shared" si="5"/>
        <v>47209</v>
      </c>
      <c r="DB4" s="5">
        <f t="shared" si="5"/>
        <v>47239</v>
      </c>
      <c r="DC4" s="5">
        <f t="shared" si="5"/>
        <v>47270</v>
      </c>
      <c r="DD4" s="5">
        <f t="shared" si="5"/>
        <v>47300</v>
      </c>
      <c r="DE4" s="5">
        <f t="shared" si="5"/>
        <v>47331</v>
      </c>
      <c r="DF4" s="5">
        <f t="shared" si="5"/>
        <v>47362</v>
      </c>
      <c r="DG4" s="5">
        <f t="shared" si="5"/>
        <v>47392</v>
      </c>
      <c r="DH4" s="5">
        <f t="shared" si="5"/>
        <v>47423</v>
      </c>
      <c r="DI4" s="5">
        <f t="shared" si="5"/>
        <v>47453</v>
      </c>
      <c r="DJ4" s="5">
        <f t="shared" si="5"/>
        <v>47484</v>
      </c>
      <c r="DK4" s="5">
        <f t="shared" si="5"/>
        <v>47515</v>
      </c>
      <c r="DL4" s="5">
        <f t="shared" si="5"/>
        <v>47543</v>
      </c>
      <c r="DM4" s="5">
        <f t="shared" si="5"/>
        <v>47574</v>
      </c>
      <c r="DN4" s="5">
        <f t="shared" si="5"/>
        <v>47604</v>
      </c>
      <c r="DO4" s="5">
        <f t="shared" si="5"/>
        <v>47635</v>
      </c>
      <c r="DP4" s="5">
        <f t="shared" si="5"/>
        <v>47665</v>
      </c>
      <c r="DQ4" s="5">
        <f t="shared" si="5"/>
        <v>47696</v>
      </c>
      <c r="DR4" s="5">
        <f t="shared" si="5"/>
        <v>47727</v>
      </c>
      <c r="DS4" s="5">
        <f t="shared" si="5"/>
        <v>47757</v>
      </c>
      <c r="DT4" s="5">
        <f t="shared" ref="DT4:GE4" si="6">+EDATE(DS4,1)</f>
        <v>47788</v>
      </c>
      <c r="DU4" s="5">
        <f t="shared" si="6"/>
        <v>47818</v>
      </c>
      <c r="DV4" s="5">
        <f t="shared" si="6"/>
        <v>47849</v>
      </c>
      <c r="DW4" s="5">
        <f t="shared" si="6"/>
        <v>47880</v>
      </c>
      <c r="DX4" s="5">
        <f t="shared" si="6"/>
        <v>47908</v>
      </c>
      <c r="DY4" s="5">
        <f t="shared" si="6"/>
        <v>47939</v>
      </c>
      <c r="DZ4" s="5">
        <f t="shared" si="6"/>
        <v>47969</v>
      </c>
      <c r="EA4" s="5">
        <f t="shared" si="6"/>
        <v>48000</v>
      </c>
      <c r="EB4" s="5">
        <f t="shared" si="6"/>
        <v>48030</v>
      </c>
      <c r="EC4" s="5">
        <f t="shared" si="6"/>
        <v>48061</v>
      </c>
      <c r="ED4" s="5">
        <f t="shared" si="6"/>
        <v>48092</v>
      </c>
      <c r="EE4" s="5">
        <f t="shared" si="6"/>
        <v>48122</v>
      </c>
      <c r="EF4" s="5">
        <f t="shared" si="6"/>
        <v>48153</v>
      </c>
      <c r="EG4" s="5">
        <f t="shared" si="6"/>
        <v>48183</v>
      </c>
      <c r="EH4" s="5">
        <f t="shared" si="6"/>
        <v>48214</v>
      </c>
      <c r="EI4" s="5">
        <f t="shared" si="6"/>
        <v>48245</v>
      </c>
      <c r="EJ4" s="5">
        <f t="shared" si="6"/>
        <v>48274</v>
      </c>
      <c r="EK4" s="5">
        <f t="shared" si="6"/>
        <v>48305</v>
      </c>
      <c r="EL4" s="5">
        <f t="shared" si="6"/>
        <v>48335</v>
      </c>
      <c r="EM4" s="5">
        <f t="shared" si="6"/>
        <v>48366</v>
      </c>
      <c r="EN4" s="5">
        <f t="shared" si="6"/>
        <v>48396</v>
      </c>
      <c r="EO4" s="5">
        <f t="shared" si="6"/>
        <v>48427</v>
      </c>
      <c r="EP4" s="5">
        <f t="shared" si="6"/>
        <v>48458</v>
      </c>
      <c r="EQ4" s="5">
        <f t="shared" si="6"/>
        <v>48488</v>
      </c>
      <c r="ER4" s="5">
        <f t="shared" si="6"/>
        <v>48519</v>
      </c>
      <c r="ES4" s="5">
        <f t="shared" si="6"/>
        <v>48549</v>
      </c>
      <c r="ET4" s="5">
        <f t="shared" si="6"/>
        <v>48580</v>
      </c>
      <c r="EU4" s="5">
        <f t="shared" si="6"/>
        <v>48611</v>
      </c>
      <c r="EV4" s="5">
        <f t="shared" si="6"/>
        <v>48639</v>
      </c>
      <c r="EW4" s="5">
        <f t="shared" si="6"/>
        <v>48670</v>
      </c>
      <c r="EX4" s="5">
        <f t="shared" si="6"/>
        <v>48700</v>
      </c>
      <c r="EY4" s="5">
        <f t="shared" si="6"/>
        <v>48731</v>
      </c>
      <c r="EZ4" s="5">
        <f t="shared" si="6"/>
        <v>48761</v>
      </c>
      <c r="FA4" s="5">
        <f t="shared" si="6"/>
        <v>48792</v>
      </c>
      <c r="FB4" s="5">
        <f t="shared" si="6"/>
        <v>48823</v>
      </c>
      <c r="FC4" s="5">
        <f t="shared" si="6"/>
        <v>48853</v>
      </c>
      <c r="FD4" s="5">
        <f t="shared" si="6"/>
        <v>48884</v>
      </c>
      <c r="FE4" s="5">
        <f t="shared" si="6"/>
        <v>48914</v>
      </c>
      <c r="FF4" s="5">
        <f t="shared" si="6"/>
        <v>48945</v>
      </c>
      <c r="FG4" s="5">
        <f t="shared" si="6"/>
        <v>48976</v>
      </c>
      <c r="FH4" s="5">
        <f t="shared" si="6"/>
        <v>49004</v>
      </c>
      <c r="FI4" s="5">
        <f t="shared" si="6"/>
        <v>49035</v>
      </c>
      <c r="FJ4" s="5">
        <f t="shared" si="6"/>
        <v>49065</v>
      </c>
      <c r="FK4" s="5">
        <f t="shared" si="6"/>
        <v>49096</v>
      </c>
      <c r="FL4" s="5">
        <f t="shared" si="6"/>
        <v>49126</v>
      </c>
      <c r="FM4" s="5">
        <f t="shared" si="6"/>
        <v>49157</v>
      </c>
      <c r="FN4" s="5">
        <f t="shared" si="6"/>
        <v>49188</v>
      </c>
      <c r="FO4" s="5">
        <f t="shared" si="6"/>
        <v>49218</v>
      </c>
      <c r="FP4" s="5">
        <f t="shared" si="6"/>
        <v>49249</v>
      </c>
      <c r="FQ4" s="5">
        <f t="shared" si="6"/>
        <v>49279</v>
      </c>
      <c r="FR4" s="5">
        <f t="shared" si="6"/>
        <v>49310</v>
      </c>
      <c r="FS4" s="5">
        <f t="shared" si="6"/>
        <v>49341</v>
      </c>
      <c r="FT4" s="5">
        <f t="shared" si="6"/>
        <v>49369</v>
      </c>
      <c r="FU4" s="5">
        <f t="shared" si="6"/>
        <v>49400</v>
      </c>
      <c r="FV4" s="5">
        <f t="shared" si="6"/>
        <v>49430</v>
      </c>
      <c r="FW4" s="5">
        <f t="shared" si="6"/>
        <v>49461</v>
      </c>
      <c r="FX4" s="5">
        <f t="shared" si="6"/>
        <v>49491</v>
      </c>
      <c r="FY4" s="5">
        <f t="shared" si="6"/>
        <v>49522</v>
      </c>
      <c r="FZ4" s="5">
        <f t="shared" si="6"/>
        <v>49553</v>
      </c>
      <c r="GA4" s="5">
        <f t="shared" si="6"/>
        <v>49583</v>
      </c>
      <c r="GB4" s="5">
        <f t="shared" si="6"/>
        <v>49614</v>
      </c>
      <c r="GC4" s="5">
        <f t="shared" si="6"/>
        <v>49644</v>
      </c>
      <c r="GD4" s="5">
        <f t="shared" si="6"/>
        <v>49675</v>
      </c>
      <c r="GE4" s="5">
        <f t="shared" si="6"/>
        <v>49706</v>
      </c>
      <c r="GF4" s="5">
        <f t="shared" ref="GF4:GV4" si="7">+EDATE(GE4,1)</f>
        <v>49735</v>
      </c>
      <c r="GG4" s="5">
        <f t="shared" si="7"/>
        <v>49766</v>
      </c>
      <c r="GH4" s="5">
        <f t="shared" si="7"/>
        <v>49796</v>
      </c>
      <c r="GI4" s="5">
        <f t="shared" si="7"/>
        <v>49827</v>
      </c>
      <c r="GJ4" s="5">
        <f t="shared" si="7"/>
        <v>49857</v>
      </c>
      <c r="GK4" s="5">
        <f t="shared" si="7"/>
        <v>49888</v>
      </c>
      <c r="GL4" s="5">
        <f t="shared" si="7"/>
        <v>49919</v>
      </c>
      <c r="GM4" s="5">
        <f t="shared" si="7"/>
        <v>49949</v>
      </c>
      <c r="GN4" s="5">
        <f t="shared" si="7"/>
        <v>49980</v>
      </c>
      <c r="GO4" s="5">
        <f t="shared" si="7"/>
        <v>50010</v>
      </c>
      <c r="GP4" s="5">
        <f t="shared" si="7"/>
        <v>50041</v>
      </c>
      <c r="GQ4" s="5">
        <f t="shared" si="7"/>
        <v>50072</v>
      </c>
      <c r="GR4" s="5">
        <f t="shared" si="7"/>
        <v>50100</v>
      </c>
      <c r="GS4" s="5">
        <f t="shared" si="7"/>
        <v>50131</v>
      </c>
      <c r="GT4" s="5">
        <f t="shared" si="7"/>
        <v>50161</v>
      </c>
      <c r="GU4" s="5">
        <f t="shared" si="7"/>
        <v>50192</v>
      </c>
      <c r="GV4" s="5">
        <f t="shared" si="7"/>
        <v>50222</v>
      </c>
      <c r="GW4" s="6"/>
    </row>
    <row r="5" spans="1:205" ht="17">
      <c r="C5" s="7"/>
      <c r="D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05" ht="17">
      <c r="A6" s="8"/>
      <c r="B6" s="8"/>
      <c r="C6" s="7" t="s">
        <v>0</v>
      </c>
      <c r="D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05" ht="17">
      <c r="C7" s="7"/>
      <c r="D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05" ht="17">
      <c r="C8" s="7"/>
      <c r="D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05" s="4" customFormat="1" ht="18" thickBot="1">
      <c r="A9" s="9"/>
      <c r="B9" s="10" t="s">
        <v>10</v>
      </c>
      <c r="C9" s="10"/>
      <c r="D9" s="10"/>
      <c r="E9" s="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05" s="4" customFormat="1" ht="18" thickTop="1">
      <c r="B10" s="2"/>
      <c r="C10" s="7"/>
      <c r="D10" s="7"/>
      <c r="E10" s="2"/>
      <c r="F10" s="6"/>
      <c r="G10" s="6"/>
      <c r="H10" s="6"/>
      <c r="I10" s="6"/>
      <c r="J10" s="6"/>
      <c r="K10" s="6"/>
      <c r="L10" s="6"/>
      <c r="M10" s="6"/>
      <c r="N10" s="26">
        <v>1</v>
      </c>
      <c r="O10" s="26">
        <v>2</v>
      </c>
      <c r="P10" s="26">
        <v>3</v>
      </c>
      <c r="Q10" s="26">
        <v>4</v>
      </c>
      <c r="R10" s="26">
        <v>5</v>
      </c>
      <c r="S10" s="26">
        <v>6</v>
      </c>
      <c r="T10" s="26">
        <v>7</v>
      </c>
      <c r="U10" s="26">
        <v>8</v>
      </c>
      <c r="V10" s="26">
        <v>9</v>
      </c>
      <c r="W10" s="26">
        <v>10</v>
      </c>
      <c r="X10" s="26">
        <v>11</v>
      </c>
      <c r="Y10" s="26">
        <v>12</v>
      </c>
      <c r="Z10" s="26">
        <v>13</v>
      </c>
      <c r="AA10" s="26">
        <v>14</v>
      </c>
      <c r="AB10" s="26">
        <v>15</v>
      </c>
      <c r="AC10" s="26">
        <v>16</v>
      </c>
      <c r="AD10" s="26">
        <v>17</v>
      </c>
      <c r="AE10" s="26">
        <v>18</v>
      </c>
      <c r="AF10" s="26">
        <v>19</v>
      </c>
      <c r="AG10" s="26">
        <v>20</v>
      </c>
      <c r="AH10" s="26">
        <v>21</v>
      </c>
      <c r="AI10" s="26">
        <v>22</v>
      </c>
      <c r="AJ10" s="26">
        <v>23</v>
      </c>
      <c r="AK10" s="26">
        <v>24</v>
      </c>
      <c r="AL10" s="26">
        <v>25</v>
      </c>
      <c r="AM10" s="26">
        <v>26</v>
      </c>
      <c r="AN10" s="26">
        <v>27</v>
      </c>
      <c r="AO10" s="26">
        <v>28</v>
      </c>
      <c r="AP10" s="26">
        <v>29</v>
      </c>
      <c r="AQ10" s="26">
        <v>30</v>
      </c>
      <c r="AR10" s="26">
        <v>31</v>
      </c>
      <c r="AS10" s="26">
        <v>32</v>
      </c>
      <c r="AT10" s="26">
        <v>33</v>
      </c>
      <c r="AU10" s="26">
        <v>34</v>
      </c>
      <c r="AV10" s="26">
        <v>35</v>
      </c>
      <c r="AW10" s="26">
        <v>36</v>
      </c>
      <c r="AX10" s="26">
        <v>37</v>
      </c>
      <c r="AY10" s="26">
        <v>38</v>
      </c>
      <c r="AZ10" s="26">
        <v>39</v>
      </c>
      <c r="BA10" s="26">
        <v>40</v>
      </c>
      <c r="BB10" s="26">
        <v>41</v>
      </c>
      <c r="BC10" s="26">
        <v>42</v>
      </c>
      <c r="BD10" s="26">
        <v>43</v>
      </c>
      <c r="BE10" s="26">
        <v>44</v>
      </c>
      <c r="BF10" s="26">
        <v>45</v>
      </c>
      <c r="BG10" s="26">
        <v>46</v>
      </c>
      <c r="BH10" s="26">
        <v>47</v>
      </c>
      <c r="BI10" s="26">
        <v>48</v>
      </c>
      <c r="BJ10" s="26">
        <v>49</v>
      </c>
      <c r="BK10" s="26">
        <v>50</v>
      </c>
      <c r="BL10" s="26">
        <v>51</v>
      </c>
      <c r="BM10" s="26">
        <v>52</v>
      </c>
      <c r="BN10" s="26">
        <v>53</v>
      </c>
      <c r="BO10" s="26">
        <v>54</v>
      </c>
      <c r="BP10" s="26">
        <v>55</v>
      </c>
      <c r="BQ10" s="26">
        <v>56</v>
      </c>
      <c r="BR10" s="26">
        <v>57</v>
      </c>
      <c r="BS10" s="26">
        <v>58</v>
      </c>
      <c r="BT10" s="26">
        <v>59</v>
      </c>
      <c r="BU10" s="26">
        <v>60</v>
      </c>
      <c r="BV10" s="26">
        <v>61</v>
      </c>
      <c r="BW10" s="26">
        <v>62</v>
      </c>
      <c r="BX10" s="26">
        <v>63</v>
      </c>
      <c r="BY10" s="26">
        <v>64</v>
      </c>
      <c r="BZ10" s="26">
        <v>65</v>
      </c>
      <c r="CA10" s="26">
        <v>66</v>
      </c>
      <c r="CB10" s="26">
        <v>67</v>
      </c>
      <c r="CC10" s="26">
        <v>68</v>
      </c>
      <c r="CD10" s="26">
        <v>69</v>
      </c>
      <c r="CE10" s="26">
        <v>70</v>
      </c>
    </row>
    <row r="11" spans="1:205" ht="16" thickBot="1">
      <c r="B11" s="11"/>
      <c r="C11" s="12" t="s">
        <v>4</v>
      </c>
      <c r="D11" s="4"/>
      <c r="F11" s="5">
        <f>+F4</f>
        <v>44197</v>
      </c>
      <c r="G11" s="5">
        <f>+G4</f>
        <v>44228</v>
      </c>
      <c r="H11" s="5">
        <f>+H4</f>
        <v>44256</v>
      </c>
      <c r="I11" s="5">
        <f>+I4</f>
        <v>44287</v>
      </c>
      <c r="J11" s="5">
        <f>+J4</f>
        <v>44317</v>
      </c>
      <c r="K11" s="5">
        <f>+K4</f>
        <v>44348</v>
      </c>
      <c r="L11" s="5">
        <f>+L4</f>
        <v>44378</v>
      </c>
      <c r="M11" s="5">
        <f>+M4</f>
        <v>44409</v>
      </c>
      <c r="N11" s="5">
        <f>+N4</f>
        <v>44440</v>
      </c>
      <c r="O11" s="5">
        <f>+O4</f>
        <v>44470</v>
      </c>
      <c r="P11" s="5">
        <f>+P4</f>
        <v>44501</v>
      </c>
      <c r="Q11" s="5">
        <f>+Q4</f>
        <v>44531</v>
      </c>
      <c r="R11" s="5">
        <f>+R4</f>
        <v>44562</v>
      </c>
      <c r="S11" s="5">
        <f>+S4</f>
        <v>44593</v>
      </c>
      <c r="T11" s="5">
        <f>+T4</f>
        <v>44621</v>
      </c>
      <c r="U11" s="5">
        <f>+U4</f>
        <v>44652</v>
      </c>
      <c r="V11" s="5">
        <f>+V4</f>
        <v>44682</v>
      </c>
      <c r="W11" s="5">
        <f>+W4</f>
        <v>44713</v>
      </c>
      <c r="X11" s="5">
        <f>+X4</f>
        <v>44743</v>
      </c>
      <c r="Y11" s="5">
        <f>+Y4</f>
        <v>44774</v>
      </c>
      <c r="Z11" s="5">
        <f>+Z4</f>
        <v>44805</v>
      </c>
      <c r="AA11" s="5">
        <f>+AA4</f>
        <v>44835</v>
      </c>
      <c r="AB11" s="5">
        <f>+AB4</f>
        <v>44866</v>
      </c>
      <c r="AC11" s="5">
        <f>+AC4</f>
        <v>44896</v>
      </c>
      <c r="AD11" s="6"/>
      <c r="AE11" s="6"/>
      <c r="AF11" s="6"/>
    </row>
    <row r="12" spans="1:205" ht="8" customHeight="1">
      <c r="Z12" s="4"/>
      <c r="AA12" s="4"/>
      <c r="AB12" s="4"/>
      <c r="AC12" s="4"/>
      <c r="AD12" s="4"/>
      <c r="AE12" s="4"/>
      <c r="AF12" s="4"/>
    </row>
    <row r="13" spans="1:205">
      <c r="D13" s="13" t="s">
        <v>2</v>
      </c>
      <c r="E13" s="16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65650631</v>
      </c>
      <c r="O13" s="17">
        <v>65650631</v>
      </c>
      <c r="P13" s="17">
        <v>65650631</v>
      </c>
      <c r="Q13" s="17">
        <v>65650631</v>
      </c>
      <c r="R13" s="17">
        <v>65650631</v>
      </c>
      <c r="S13" s="17">
        <v>65650631</v>
      </c>
      <c r="T13" s="17">
        <v>65650631</v>
      </c>
      <c r="U13" s="17">
        <v>65650631</v>
      </c>
      <c r="V13" s="17">
        <v>65650631</v>
      </c>
      <c r="W13" s="17">
        <v>65650631</v>
      </c>
      <c r="X13" s="17">
        <v>65650631</v>
      </c>
      <c r="Y13" s="17">
        <v>65650631</v>
      </c>
      <c r="Z13" s="17">
        <v>67620149.930000007</v>
      </c>
      <c r="AA13" s="17">
        <v>67620149.930000007</v>
      </c>
      <c r="AB13" s="17">
        <v>67620149.930000007</v>
      </c>
      <c r="AC13" s="17">
        <v>67620149.930000007</v>
      </c>
      <c r="AD13" s="21"/>
      <c r="AE13" s="21"/>
      <c r="AF13" s="21"/>
    </row>
    <row r="14" spans="1:205">
      <c r="D14" s="13" t="s">
        <v>3</v>
      </c>
      <c r="E14" s="22">
        <v>2.5000000000000001E-2</v>
      </c>
      <c r="F14" s="17">
        <f>+F13*(1-$E$14)</f>
        <v>0</v>
      </c>
      <c r="G14" s="17">
        <f>+G13*(1-$E$14)</f>
        <v>0</v>
      </c>
      <c r="H14" s="17">
        <f>+H13*(1-$E$14)</f>
        <v>0</v>
      </c>
      <c r="I14" s="17">
        <f>+I13*(1-$E$14)</f>
        <v>0</v>
      </c>
      <c r="J14" s="17">
        <f>+J13*(1-$E$14)</f>
        <v>0</v>
      </c>
      <c r="K14" s="17">
        <f>+K13*(1-$E$14)</f>
        <v>0</v>
      </c>
      <c r="L14" s="17">
        <f>+L13*(1-$E$14)</f>
        <v>0</v>
      </c>
      <c r="M14" s="17">
        <f>+M13*(1-$E$14)</f>
        <v>0</v>
      </c>
      <c r="N14" s="17">
        <f>+N13*(1-$E$14)</f>
        <v>64009365.225000001</v>
      </c>
      <c r="O14" s="17">
        <f>+O13*(1-$E$14)</f>
        <v>64009365.225000001</v>
      </c>
      <c r="P14" s="17">
        <f>+P13*(1-$E$14)</f>
        <v>64009365.225000001</v>
      </c>
      <c r="Q14" s="17">
        <f>+Q13*(1-$E$14)</f>
        <v>64009365.225000001</v>
      </c>
      <c r="R14" s="17">
        <f>+R13*(1-$E$14)</f>
        <v>64009365.225000001</v>
      </c>
      <c r="S14" s="17">
        <f>+S13*(1-$E$14)</f>
        <v>64009365.225000001</v>
      </c>
      <c r="T14" s="17">
        <f>+T13*(1-$E$14)</f>
        <v>64009365.225000001</v>
      </c>
      <c r="U14" s="17">
        <f>+U13*(1-$E$14)</f>
        <v>64009365.225000001</v>
      </c>
      <c r="V14" s="17">
        <f>+V13*(1-$E$14)</f>
        <v>64009365.225000001</v>
      </c>
      <c r="W14" s="17">
        <f>+W13*(1-$E$14)</f>
        <v>64009365.225000001</v>
      </c>
      <c r="X14" s="17">
        <f>+X13*(1-$E$14)</f>
        <v>64009365.225000001</v>
      </c>
      <c r="Y14" s="17">
        <f>+Y13*(1-$E$14)</f>
        <v>64009365.225000001</v>
      </c>
      <c r="Z14" s="17">
        <f>+Z13*(1-$E$14)</f>
        <v>65929646.181750007</v>
      </c>
      <c r="AA14" s="17">
        <f>+AA13*(1-$E$14)</f>
        <v>65929646.181750007</v>
      </c>
      <c r="AB14" s="17">
        <f>+AB13*(1-$E$14)</f>
        <v>65929646.181750007</v>
      </c>
      <c r="AC14" s="17">
        <f>+AC13*(1-$E$14)</f>
        <v>65929646.181750007</v>
      </c>
      <c r="AD14" s="21"/>
      <c r="AE14" s="21"/>
      <c r="AF14" s="21"/>
    </row>
    <row r="15" spans="1:205">
      <c r="D15" s="13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1"/>
      <c r="AE15" s="21"/>
      <c r="AF15" s="21"/>
    </row>
    <row r="16" spans="1:205">
      <c r="D16" s="13" t="s">
        <v>5</v>
      </c>
      <c r="E16" s="16"/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58378372.396865062</v>
      </c>
      <c r="O16" s="17">
        <v>58378372.396865062</v>
      </c>
      <c r="P16" s="17">
        <v>58378372</v>
      </c>
      <c r="Q16" s="17">
        <v>58378372</v>
      </c>
      <c r="R16" s="17">
        <v>58378372</v>
      </c>
      <c r="S16" s="17">
        <v>58378372</v>
      </c>
      <c r="T16" s="17">
        <v>58378372</v>
      </c>
      <c r="U16" s="17">
        <v>58378372.396865062</v>
      </c>
      <c r="V16" s="17">
        <v>58378372.396865062</v>
      </c>
      <c r="W16" s="17">
        <v>58378372.396865062</v>
      </c>
      <c r="X16" s="17">
        <v>58378372.396865062</v>
      </c>
      <c r="Y16" s="17">
        <v>58378372.396865062</v>
      </c>
      <c r="Z16" s="17">
        <v>60129723.568771012</v>
      </c>
      <c r="AA16" s="17">
        <v>60129723.568771012</v>
      </c>
      <c r="AB16" s="17">
        <v>60129723.568771012</v>
      </c>
      <c r="AC16" s="17">
        <v>60129723.568771012</v>
      </c>
      <c r="AD16" s="21"/>
      <c r="AE16" s="21"/>
      <c r="AF16" s="21"/>
    </row>
    <row r="17" spans="2:34">
      <c r="D17" s="13" t="s">
        <v>6</v>
      </c>
      <c r="E17" s="22">
        <v>2.5000000000000001E-2</v>
      </c>
      <c r="F17" s="17">
        <f>+F16*(1-$E$17)</f>
        <v>0</v>
      </c>
      <c r="G17" s="17">
        <f>+G16*(1-$E$17)</f>
        <v>0</v>
      </c>
      <c r="H17" s="17">
        <f>+H16*(1-$E$17)</f>
        <v>0</v>
      </c>
      <c r="I17" s="17">
        <f>+I16*(1-$E$17)</f>
        <v>0</v>
      </c>
      <c r="J17" s="17">
        <f>+J16*(1-$E$17)</f>
        <v>0</v>
      </c>
      <c r="K17" s="17">
        <f>+K16*(1-$E$17)</f>
        <v>0</v>
      </c>
      <c r="L17" s="17">
        <f>+L16*(1-$E$17)</f>
        <v>0</v>
      </c>
      <c r="M17" s="17">
        <f>+M16*(1-$E$17)</f>
        <v>0</v>
      </c>
      <c r="N17" s="17">
        <f>+N16*(1-$E$17)</f>
        <v>56918913.086943433</v>
      </c>
      <c r="O17" s="17">
        <f>+O16*(1-$E$17)</f>
        <v>56918913.086943433</v>
      </c>
      <c r="P17" s="17">
        <f>+P16*(1-$E$17)</f>
        <v>56918912.699999996</v>
      </c>
      <c r="Q17" s="17">
        <f>+Q16*(1-$E$17)</f>
        <v>56918912.699999996</v>
      </c>
      <c r="R17" s="17">
        <f>+R16*(1-$E$17)</f>
        <v>56918912.699999996</v>
      </c>
      <c r="S17" s="17">
        <f>+S16*(1-$E$17)</f>
        <v>56918912.699999996</v>
      </c>
      <c r="T17" s="17">
        <f>+T16*(1-$E$17)</f>
        <v>56918912.699999996</v>
      </c>
      <c r="U17" s="17">
        <f>+U16*(1-$E$17)</f>
        <v>56918913.086943433</v>
      </c>
      <c r="V17" s="17">
        <f>+V16*(1-$E$17)</f>
        <v>56918913.086943433</v>
      </c>
      <c r="W17" s="17">
        <f>+W16*(1-$E$17)</f>
        <v>56918913.086943433</v>
      </c>
      <c r="X17" s="17">
        <f>+X16*(1-$E$17)</f>
        <v>56918913.086943433</v>
      </c>
      <c r="Y17" s="17">
        <f>+Y16*(1-$E$17)</f>
        <v>56918913.086943433</v>
      </c>
      <c r="Z17" s="17">
        <f>+Z16*(1-$E$17)</f>
        <v>58626480.479551733</v>
      </c>
      <c r="AA17" s="17">
        <f>+AA16*(1-$E$17)</f>
        <v>58626480.479551733</v>
      </c>
      <c r="AB17" s="17">
        <f>+AB16*(1-$E$17)</f>
        <v>58626480.479551733</v>
      </c>
      <c r="AC17" s="17">
        <f>+AC16*(1-$E$17)</f>
        <v>58626480.479551733</v>
      </c>
      <c r="AD17" s="21"/>
      <c r="AE17" s="21"/>
      <c r="AF17" s="21"/>
    </row>
    <row r="18" spans="2:34">
      <c r="D18" s="13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21"/>
      <c r="AE18" s="21"/>
      <c r="AF18" s="21"/>
    </row>
    <row r="19" spans="2:34" ht="16" thickBot="1">
      <c r="C19" s="18"/>
      <c r="D19" s="19" t="s">
        <v>1</v>
      </c>
      <c r="E19" s="16"/>
      <c r="F19" s="14">
        <f>+F14+F17</f>
        <v>0</v>
      </c>
      <c r="G19" s="14">
        <f>+G14+G17</f>
        <v>0</v>
      </c>
      <c r="H19" s="14">
        <f>+H14+H17</f>
        <v>0</v>
      </c>
      <c r="I19" s="14">
        <f>+I14+I17</f>
        <v>0</v>
      </c>
      <c r="J19" s="14">
        <f>+J14+J17</f>
        <v>0</v>
      </c>
      <c r="K19" s="14">
        <f>+K14+K17</f>
        <v>0</v>
      </c>
      <c r="L19" s="14">
        <f>+L14+L17</f>
        <v>0</v>
      </c>
      <c r="M19" s="14">
        <f>+M14+M17</f>
        <v>0</v>
      </c>
      <c r="N19" s="14">
        <f>+N14+N17</f>
        <v>120928278.31194344</v>
      </c>
      <c r="O19" s="14">
        <f>+O14+O17</f>
        <v>120928278.31194344</v>
      </c>
      <c r="P19" s="14">
        <f>+P14+P17</f>
        <v>120928277.925</v>
      </c>
      <c r="Q19" s="14">
        <f>+Q14+Q17</f>
        <v>120928277.925</v>
      </c>
      <c r="R19" s="14">
        <f>+R14+R17</f>
        <v>120928277.925</v>
      </c>
      <c r="S19" s="14">
        <f>+S14+S17</f>
        <v>120928277.925</v>
      </c>
      <c r="T19" s="14">
        <f>+T14+T17</f>
        <v>120928277.925</v>
      </c>
      <c r="U19" s="14">
        <f>+U14+U17</f>
        <v>120928278.31194344</v>
      </c>
      <c r="V19" s="14">
        <f>+V14+V17</f>
        <v>120928278.31194344</v>
      </c>
      <c r="W19" s="14">
        <f>+W14+W17</f>
        <v>120928278.31194344</v>
      </c>
      <c r="X19" s="14">
        <f>+X14+X17</f>
        <v>120928278.31194344</v>
      </c>
      <c r="Y19" s="14">
        <f>+Y14+Y17</f>
        <v>120928278.31194344</v>
      </c>
      <c r="Z19" s="14">
        <f>+Z14+Z17</f>
        <v>124556126.66130173</v>
      </c>
      <c r="AA19" s="14">
        <f>+AA14+AA17</f>
        <v>124556126.66130173</v>
      </c>
      <c r="AB19" s="14">
        <f>+AB14+AB17</f>
        <v>124556126.66130173</v>
      </c>
      <c r="AC19" s="14">
        <f>+AC14+AC17</f>
        <v>124556126.66130173</v>
      </c>
      <c r="AD19" s="15"/>
      <c r="AE19" s="15"/>
      <c r="AF19" s="15"/>
    </row>
    <row r="20" spans="2:34" ht="16" thickTop="1"/>
    <row r="22" spans="2:34" ht="16" thickBot="1">
      <c r="B22" s="11"/>
      <c r="C22" s="12" t="s">
        <v>7</v>
      </c>
      <c r="D22" s="4"/>
      <c r="F22" s="5">
        <f>+F4</f>
        <v>44197</v>
      </c>
      <c r="G22" s="5">
        <f t="shared" ref="G22:AF22" si="8">+G4</f>
        <v>44228</v>
      </c>
      <c r="H22" s="5">
        <f t="shared" si="8"/>
        <v>44256</v>
      </c>
      <c r="I22" s="5">
        <f t="shared" si="8"/>
        <v>44287</v>
      </c>
      <c r="J22" s="5">
        <f t="shared" si="8"/>
        <v>44317</v>
      </c>
      <c r="K22" s="5">
        <f t="shared" si="8"/>
        <v>44348</v>
      </c>
      <c r="L22" s="5">
        <f t="shared" si="8"/>
        <v>44378</v>
      </c>
      <c r="M22" s="5">
        <f t="shared" si="8"/>
        <v>44409</v>
      </c>
      <c r="N22" s="5">
        <f t="shared" si="8"/>
        <v>44440</v>
      </c>
      <c r="O22" s="5">
        <f t="shared" si="8"/>
        <v>44470</v>
      </c>
      <c r="P22" s="5">
        <f t="shared" si="8"/>
        <v>44501</v>
      </c>
      <c r="Q22" s="5">
        <f t="shared" si="8"/>
        <v>44531</v>
      </c>
      <c r="R22" s="5">
        <f t="shared" si="8"/>
        <v>44562</v>
      </c>
      <c r="S22" s="5">
        <f t="shared" si="8"/>
        <v>44593</v>
      </c>
      <c r="T22" s="5">
        <f t="shared" si="8"/>
        <v>44621</v>
      </c>
      <c r="U22" s="5">
        <f t="shared" si="8"/>
        <v>44652</v>
      </c>
      <c r="V22" s="5">
        <f t="shared" si="8"/>
        <v>44682</v>
      </c>
      <c r="W22" s="5">
        <f t="shared" si="8"/>
        <v>44713</v>
      </c>
      <c r="X22" s="5">
        <f t="shared" si="8"/>
        <v>44743</v>
      </c>
      <c r="Y22" s="5">
        <f t="shared" si="8"/>
        <v>44774</v>
      </c>
      <c r="Z22" s="5">
        <f t="shared" si="8"/>
        <v>44805</v>
      </c>
      <c r="AA22" s="5">
        <f t="shared" si="8"/>
        <v>44835</v>
      </c>
      <c r="AB22" s="5">
        <f t="shared" si="8"/>
        <v>44866</v>
      </c>
      <c r="AC22" s="5">
        <f t="shared" si="8"/>
        <v>44896</v>
      </c>
      <c r="AD22" s="5">
        <f t="shared" si="8"/>
        <v>44927</v>
      </c>
      <c r="AE22" s="5">
        <f t="shared" si="8"/>
        <v>44958</v>
      </c>
      <c r="AF22" s="5">
        <f t="shared" si="8"/>
        <v>44986</v>
      </c>
      <c r="AG22" s="5">
        <f>+AG4</f>
        <v>45017</v>
      </c>
      <c r="AH22" s="5">
        <f>+AH4</f>
        <v>45047</v>
      </c>
    </row>
    <row r="23" spans="2:34" ht="8" customHeight="1">
      <c r="Z23" s="4"/>
      <c r="AA23" s="4"/>
      <c r="AB23" s="4"/>
      <c r="AC23" s="4"/>
      <c r="AD23" s="4"/>
      <c r="AE23" s="4"/>
      <c r="AF23" s="4"/>
    </row>
    <row r="24" spans="2:34">
      <c r="D24" s="13" t="s">
        <v>2</v>
      </c>
      <c r="E24" s="16"/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67620150.930000007</v>
      </c>
      <c r="AE24" s="17">
        <v>67620151.930000007</v>
      </c>
      <c r="AF24" s="17">
        <v>67620152.930000007</v>
      </c>
      <c r="AG24" s="17">
        <v>67620153.930000007</v>
      </c>
      <c r="AH24" s="17">
        <v>67620154.930000007</v>
      </c>
    </row>
    <row r="25" spans="2:34">
      <c r="D25" s="13" t="s">
        <v>3</v>
      </c>
      <c r="E25" s="22">
        <v>2.5000000000000001E-2</v>
      </c>
      <c r="F25" s="17">
        <f>+F24*(1-$E$14)</f>
        <v>0</v>
      </c>
      <c r="G25" s="17">
        <f t="shared" ref="G25" si="9">+G24*(1-$E$14)</f>
        <v>0</v>
      </c>
      <c r="H25" s="17">
        <f t="shared" ref="H25" si="10">+H24*(1-$E$14)</f>
        <v>0</v>
      </c>
      <c r="I25" s="17">
        <f t="shared" ref="I25" si="11">+I24*(1-$E$14)</f>
        <v>0</v>
      </c>
      <c r="J25" s="17">
        <f t="shared" ref="J25" si="12">+J24*(1-$E$14)</f>
        <v>0</v>
      </c>
      <c r="K25" s="17">
        <f t="shared" ref="K25" si="13">+K24*(1-$E$14)</f>
        <v>0</v>
      </c>
      <c r="L25" s="17">
        <f t="shared" ref="L25" si="14">+L24*(1-$E$14)</f>
        <v>0</v>
      </c>
      <c r="M25" s="17">
        <f t="shared" ref="M25" si="15">+M24*(1-$E$14)</f>
        <v>0</v>
      </c>
      <c r="N25" s="17">
        <f t="shared" ref="N25" si="16">+N24*(1-$E$14)</f>
        <v>0</v>
      </c>
      <c r="O25" s="17">
        <f t="shared" ref="O25" si="17">+O24*(1-$E$14)</f>
        <v>0</v>
      </c>
      <c r="P25" s="17">
        <f t="shared" ref="P25" si="18">+P24*(1-$E$14)</f>
        <v>0</v>
      </c>
      <c r="Q25" s="17">
        <f t="shared" ref="Q25" si="19">+Q24*(1-$E$14)</f>
        <v>0</v>
      </c>
      <c r="R25" s="17">
        <f t="shared" ref="R25" si="20">+R24*(1-$E$14)</f>
        <v>0</v>
      </c>
      <c r="S25" s="17">
        <f t="shared" ref="S25" si="21">+S24*(1-$E$14)</f>
        <v>0</v>
      </c>
      <c r="T25" s="17">
        <f t="shared" ref="T25" si="22">+T24*(1-$E$14)</f>
        <v>0</v>
      </c>
      <c r="U25" s="17">
        <f t="shared" ref="U25" si="23">+U24*(1-$E$14)</f>
        <v>0</v>
      </c>
      <c r="V25" s="17">
        <f t="shared" ref="V25" si="24">+V24*(1-$E$14)</f>
        <v>0</v>
      </c>
      <c r="W25" s="17">
        <f t="shared" ref="W25" si="25">+W24*(1-$E$14)</f>
        <v>0</v>
      </c>
      <c r="X25" s="17">
        <f t="shared" ref="X25" si="26">+X24*(1-$E$14)</f>
        <v>0</v>
      </c>
      <c r="Y25" s="17">
        <f t="shared" ref="Y25" si="27">+Y24*(1-$E$14)</f>
        <v>0</v>
      </c>
      <c r="Z25" s="17">
        <f t="shared" ref="Z25" si="28">+Z24*(1-$E$14)</f>
        <v>0</v>
      </c>
      <c r="AA25" s="17">
        <f t="shared" ref="AA25" si="29">+AA24*(1-$E$14)</f>
        <v>0</v>
      </c>
      <c r="AB25" s="17">
        <f t="shared" ref="AB25" si="30">+AB24*(1-$E$14)</f>
        <v>0</v>
      </c>
      <c r="AC25" s="17">
        <f t="shared" ref="AC25" si="31">+AC24*(1-$E$14)</f>
        <v>0</v>
      </c>
      <c r="AD25" s="17">
        <f t="shared" ref="AD25" si="32">+AD24*(1-$E$14)</f>
        <v>65929647.156750008</v>
      </c>
      <c r="AE25" s="17">
        <f t="shared" ref="AE25" si="33">+AE24*(1-$E$14)</f>
        <v>65929648.131750003</v>
      </c>
      <c r="AF25" s="17">
        <f t="shared" ref="AF25" si="34">+AF24*(1-$E$14)</f>
        <v>65929649.106750004</v>
      </c>
      <c r="AG25" s="17">
        <f t="shared" ref="AG25" si="35">+AG24*(1-$E$14)</f>
        <v>65929650.081750005</v>
      </c>
      <c r="AH25" s="17">
        <f t="shared" ref="AH25" si="36">+AH24*(1-$E$14)</f>
        <v>65929651.056750007</v>
      </c>
    </row>
    <row r="26" spans="2:34">
      <c r="D26" s="13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>
      <c r="D27" s="13" t="s">
        <v>5</v>
      </c>
      <c r="E27" s="16"/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60129724.568770997</v>
      </c>
      <c r="AE27" s="17">
        <v>60129725.568770997</v>
      </c>
      <c r="AF27" s="17">
        <v>60129726.568770997</v>
      </c>
      <c r="AG27" s="17">
        <v>60129727.568770997</v>
      </c>
      <c r="AH27" s="17">
        <v>60129728.568770997</v>
      </c>
    </row>
    <row r="28" spans="2:34">
      <c r="D28" s="13" t="s">
        <v>6</v>
      </c>
      <c r="E28" s="22">
        <v>2.5000000000000001E-2</v>
      </c>
      <c r="F28" s="17">
        <f>+F27*(1-$E$17)</f>
        <v>0</v>
      </c>
      <c r="G28" s="17">
        <f>+G27*(1-$E$17)</f>
        <v>0</v>
      </c>
      <c r="H28" s="17">
        <f>+H27*(1-$E$17)</f>
        <v>0</v>
      </c>
      <c r="I28" s="17">
        <f>+I27*(1-$E$17)</f>
        <v>0</v>
      </c>
      <c r="J28" s="17">
        <f>+J27*(1-$E$17)</f>
        <v>0</v>
      </c>
      <c r="K28" s="17">
        <f>+K27*(1-$E$17)</f>
        <v>0</v>
      </c>
      <c r="L28" s="17">
        <f>+L27*(1-$E$17)</f>
        <v>0</v>
      </c>
      <c r="M28" s="17">
        <f>+M27*(1-$E$17)</f>
        <v>0</v>
      </c>
      <c r="N28" s="17">
        <f>+N27*(1-$E$17)</f>
        <v>0</v>
      </c>
      <c r="O28" s="17">
        <f>+O27*(1-$E$17)</f>
        <v>0</v>
      </c>
      <c r="P28" s="17">
        <f>+P27*(1-$E$17)</f>
        <v>0</v>
      </c>
      <c r="Q28" s="17">
        <f>+Q27*(1-$E$17)</f>
        <v>0</v>
      </c>
      <c r="R28" s="17">
        <f>+R27*(1-$E$17)</f>
        <v>0</v>
      </c>
      <c r="S28" s="17">
        <f>+S27*(1-$E$17)</f>
        <v>0</v>
      </c>
      <c r="T28" s="17">
        <f>+T27*(1-$E$17)</f>
        <v>0</v>
      </c>
      <c r="U28" s="17">
        <f>+U27*(1-$E$17)</f>
        <v>0</v>
      </c>
      <c r="V28" s="17">
        <f>+V27*(1-$E$17)</f>
        <v>0</v>
      </c>
      <c r="W28" s="17">
        <f>+W27*(1-$E$17)</f>
        <v>0</v>
      </c>
      <c r="X28" s="17">
        <f>+X27*(1-$E$17)</f>
        <v>0</v>
      </c>
      <c r="Y28" s="17">
        <f>+Y27*(1-$E$17)</f>
        <v>0</v>
      </c>
      <c r="Z28" s="17">
        <f>+Z27*(1-$E$17)</f>
        <v>0</v>
      </c>
      <c r="AA28" s="17">
        <f>+AA27*(1-$E$17)</f>
        <v>0</v>
      </c>
      <c r="AB28" s="17">
        <f>+AB27*(1-$E$17)</f>
        <v>0</v>
      </c>
      <c r="AC28" s="17">
        <f>+AC27*(1-$E$17)</f>
        <v>0</v>
      </c>
      <c r="AD28" s="17">
        <f t="shared" ref="AD28:AH28" si="37">+AD27*(1-$E$17)</f>
        <v>58626481.454551719</v>
      </c>
      <c r="AE28" s="17">
        <f t="shared" si="37"/>
        <v>58626482.429551721</v>
      </c>
      <c r="AF28" s="17">
        <f t="shared" si="37"/>
        <v>58626483.404551722</v>
      </c>
      <c r="AG28" s="17">
        <f t="shared" si="37"/>
        <v>58626484.379551724</v>
      </c>
      <c r="AH28" s="17">
        <f t="shared" si="37"/>
        <v>58626485.354551718</v>
      </c>
    </row>
    <row r="29" spans="2:34">
      <c r="D29" s="13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2:34" ht="16" thickBot="1">
      <c r="C30" s="18"/>
      <c r="D30" s="19" t="s">
        <v>1</v>
      </c>
      <c r="E30" s="16"/>
      <c r="F30" s="14">
        <f>+F25+F28</f>
        <v>0</v>
      </c>
      <c r="G30" s="14">
        <f>+G25+G28</f>
        <v>0</v>
      </c>
      <c r="H30" s="14">
        <f>+H25+H28</f>
        <v>0</v>
      </c>
      <c r="I30" s="14">
        <f>+I25+I28</f>
        <v>0</v>
      </c>
      <c r="J30" s="14">
        <f>+J25+J28</f>
        <v>0</v>
      </c>
      <c r="K30" s="14">
        <f>+K25+K28</f>
        <v>0</v>
      </c>
      <c r="L30" s="14">
        <f>+L25+L28</f>
        <v>0</v>
      </c>
      <c r="M30" s="14">
        <f>+M25+M28</f>
        <v>0</v>
      </c>
      <c r="N30" s="14">
        <f>+N25+N28</f>
        <v>0</v>
      </c>
      <c r="O30" s="14">
        <f>+O25+O28</f>
        <v>0</v>
      </c>
      <c r="P30" s="14">
        <f>+P25+P28</f>
        <v>0</v>
      </c>
      <c r="Q30" s="14">
        <f>+Q25+Q28</f>
        <v>0</v>
      </c>
      <c r="R30" s="14">
        <f>+R25+R28</f>
        <v>0</v>
      </c>
      <c r="S30" s="14">
        <f>+S25+S28</f>
        <v>0</v>
      </c>
      <c r="T30" s="14">
        <f>+T25+T28</f>
        <v>0</v>
      </c>
      <c r="U30" s="14">
        <f>+U25+U28</f>
        <v>0</v>
      </c>
      <c r="V30" s="14">
        <f>+V25+V28</f>
        <v>0</v>
      </c>
      <c r="W30" s="14">
        <f>+W25+W28</f>
        <v>0</v>
      </c>
      <c r="X30" s="14">
        <f>+X25+X28</f>
        <v>0</v>
      </c>
      <c r="Y30" s="14">
        <f>+Y25+Y28</f>
        <v>0</v>
      </c>
      <c r="Z30" s="14">
        <f>+Z25+Z28</f>
        <v>0</v>
      </c>
      <c r="AA30" s="14">
        <f>+AA25+AA28</f>
        <v>0</v>
      </c>
      <c r="AB30" s="14">
        <f>+AB25+AB28</f>
        <v>0</v>
      </c>
      <c r="AC30" s="14">
        <f>+AC25+AC28</f>
        <v>0</v>
      </c>
      <c r="AD30" s="14">
        <f t="shared" ref="AD30:AH30" si="38">+AD25+AD28</f>
        <v>124556128.61130172</v>
      </c>
      <c r="AE30" s="14">
        <f t="shared" si="38"/>
        <v>124556130.56130172</v>
      </c>
      <c r="AF30" s="14">
        <f t="shared" si="38"/>
        <v>124556132.51130173</v>
      </c>
      <c r="AG30" s="14">
        <f t="shared" si="38"/>
        <v>124556134.46130173</v>
      </c>
      <c r="AH30" s="14">
        <f t="shared" si="38"/>
        <v>124556136.41130173</v>
      </c>
    </row>
    <row r="31" spans="2:34" ht="16" thickTop="1"/>
    <row r="33" spans="1:83" ht="16" thickBot="1">
      <c r="B33" s="11"/>
      <c r="C33" s="12" t="s">
        <v>8</v>
      </c>
      <c r="D33" s="4"/>
      <c r="F33" s="5">
        <f>+F4</f>
        <v>44197</v>
      </c>
      <c r="G33" s="5">
        <f t="shared" ref="G33:BR33" si="39">+G4</f>
        <v>44228</v>
      </c>
      <c r="H33" s="5">
        <f t="shared" si="39"/>
        <v>44256</v>
      </c>
      <c r="I33" s="5">
        <f t="shared" si="39"/>
        <v>44287</v>
      </c>
      <c r="J33" s="5">
        <f t="shared" si="39"/>
        <v>44317</v>
      </c>
      <c r="K33" s="5">
        <f t="shared" si="39"/>
        <v>44348</v>
      </c>
      <c r="L33" s="5">
        <f t="shared" si="39"/>
        <v>44378</v>
      </c>
      <c r="M33" s="5">
        <f t="shared" si="39"/>
        <v>44409</v>
      </c>
      <c r="N33" s="5">
        <f t="shared" si="39"/>
        <v>44440</v>
      </c>
      <c r="O33" s="5">
        <f t="shared" si="39"/>
        <v>44470</v>
      </c>
      <c r="P33" s="5">
        <f t="shared" si="39"/>
        <v>44501</v>
      </c>
      <c r="Q33" s="5">
        <f t="shared" si="39"/>
        <v>44531</v>
      </c>
      <c r="R33" s="5">
        <f t="shared" si="39"/>
        <v>44562</v>
      </c>
      <c r="S33" s="5">
        <f t="shared" si="39"/>
        <v>44593</v>
      </c>
      <c r="T33" s="5">
        <f t="shared" si="39"/>
        <v>44621</v>
      </c>
      <c r="U33" s="5">
        <f t="shared" si="39"/>
        <v>44652</v>
      </c>
      <c r="V33" s="5">
        <f t="shared" si="39"/>
        <v>44682</v>
      </c>
      <c r="W33" s="5">
        <f t="shared" si="39"/>
        <v>44713</v>
      </c>
      <c r="X33" s="5">
        <f t="shared" si="39"/>
        <v>44743</v>
      </c>
      <c r="Y33" s="5">
        <f t="shared" si="39"/>
        <v>44774</v>
      </c>
      <c r="Z33" s="5">
        <f t="shared" si="39"/>
        <v>44805</v>
      </c>
      <c r="AA33" s="5">
        <f t="shared" si="39"/>
        <v>44835</v>
      </c>
      <c r="AB33" s="5">
        <f t="shared" si="39"/>
        <v>44866</v>
      </c>
      <c r="AC33" s="5">
        <f t="shared" si="39"/>
        <v>44896</v>
      </c>
      <c r="AD33" s="5">
        <f t="shared" si="39"/>
        <v>44927</v>
      </c>
      <c r="AE33" s="5">
        <f t="shared" si="39"/>
        <v>44958</v>
      </c>
      <c r="AF33" s="5">
        <f t="shared" si="39"/>
        <v>44986</v>
      </c>
      <c r="AG33" s="5">
        <f t="shared" si="39"/>
        <v>45017</v>
      </c>
      <c r="AH33" s="5">
        <f t="shared" si="39"/>
        <v>45047</v>
      </c>
      <c r="AI33" s="5">
        <f t="shared" si="39"/>
        <v>45078</v>
      </c>
      <c r="AJ33" s="5">
        <f t="shared" si="39"/>
        <v>45108</v>
      </c>
      <c r="AK33" s="5">
        <f t="shared" si="39"/>
        <v>45139</v>
      </c>
      <c r="AL33" s="5">
        <f t="shared" si="39"/>
        <v>45170</v>
      </c>
      <c r="AM33" s="5">
        <f t="shared" si="39"/>
        <v>45200</v>
      </c>
      <c r="AN33" s="5">
        <f t="shared" si="39"/>
        <v>45231</v>
      </c>
      <c r="AO33" s="5">
        <f t="shared" si="39"/>
        <v>45261</v>
      </c>
      <c r="AP33" s="5">
        <f t="shared" si="39"/>
        <v>45292</v>
      </c>
      <c r="AQ33" s="5">
        <f t="shared" si="39"/>
        <v>45323</v>
      </c>
      <c r="AR33" s="5">
        <f t="shared" si="39"/>
        <v>45352</v>
      </c>
      <c r="AS33" s="5">
        <f t="shared" si="39"/>
        <v>45383</v>
      </c>
      <c r="AT33" s="5">
        <f t="shared" si="39"/>
        <v>45413</v>
      </c>
      <c r="AU33" s="5">
        <f t="shared" si="39"/>
        <v>45444</v>
      </c>
      <c r="AV33" s="5">
        <f t="shared" si="39"/>
        <v>45474</v>
      </c>
      <c r="AW33" s="5">
        <f t="shared" si="39"/>
        <v>45505</v>
      </c>
      <c r="AX33" s="5">
        <f t="shared" si="39"/>
        <v>45536</v>
      </c>
      <c r="AY33" s="5">
        <f t="shared" si="39"/>
        <v>45566</v>
      </c>
      <c r="AZ33" s="5">
        <f t="shared" si="39"/>
        <v>45597</v>
      </c>
      <c r="BA33" s="5">
        <f t="shared" si="39"/>
        <v>45627</v>
      </c>
      <c r="BB33" s="5">
        <f t="shared" si="39"/>
        <v>45658</v>
      </c>
      <c r="BC33" s="5">
        <f t="shared" si="39"/>
        <v>45689</v>
      </c>
      <c r="BD33" s="5">
        <f t="shared" si="39"/>
        <v>45717</v>
      </c>
      <c r="BE33" s="5">
        <f t="shared" si="39"/>
        <v>45748</v>
      </c>
      <c r="BF33" s="5">
        <f t="shared" si="39"/>
        <v>45778</v>
      </c>
      <c r="BG33" s="5">
        <f t="shared" si="39"/>
        <v>45809</v>
      </c>
      <c r="BH33" s="5">
        <f t="shared" si="39"/>
        <v>45839</v>
      </c>
      <c r="BI33" s="5">
        <f t="shared" si="39"/>
        <v>45870</v>
      </c>
      <c r="BJ33" s="5">
        <f t="shared" si="39"/>
        <v>45901</v>
      </c>
      <c r="BK33" s="5">
        <f t="shared" si="39"/>
        <v>45931</v>
      </c>
      <c r="BL33" s="5">
        <f t="shared" si="39"/>
        <v>45962</v>
      </c>
      <c r="BM33" s="5">
        <f t="shared" si="39"/>
        <v>45992</v>
      </c>
      <c r="BN33" s="5">
        <f t="shared" si="39"/>
        <v>46023</v>
      </c>
      <c r="BO33" s="5">
        <f t="shared" si="39"/>
        <v>46054</v>
      </c>
      <c r="BP33" s="5">
        <f t="shared" si="39"/>
        <v>46082</v>
      </c>
      <c r="BQ33" s="5">
        <f t="shared" si="39"/>
        <v>46113</v>
      </c>
      <c r="BR33" s="5">
        <f t="shared" si="39"/>
        <v>46143</v>
      </c>
      <c r="BS33" s="5">
        <f t="shared" ref="BS33:CE33" si="40">+BS4</f>
        <v>46174</v>
      </c>
      <c r="BT33" s="5">
        <f t="shared" si="40"/>
        <v>46204</v>
      </c>
      <c r="BU33" s="5">
        <f t="shared" si="40"/>
        <v>46235</v>
      </c>
      <c r="BV33" s="5">
        <f t="shared" si="40"/>
        <v>46266</v>
      </c>
      <c r="BW33" s="5">
        <f t="shared" si="40"/>
        <v>46296</v>
      </c>
      <c r="BX33" s="5">
        <f t="shared" si="40"/>
        <v>46327</v>
      </c>
      <c r="BY33" s="5">
        <f t="shared" si="40"/>
        <v>46357</v>
      </c>
      <c r="BZ33" s="5">
        <f t="shared" si="40"/>
        <v>46388</v>
      </c>
      <c r="CA33" s="5">
        <f t="shared" si="40"/>
        <v>46419</v>
      </c>
      <c r="CB33" s="5">
        <f t="shared" si="40"/>
        <v>46447</v>
      </c>
      <c r="CC33" s="5">
        <f t="shared" si="40"/>
        <v>46478</v>
      </c>
      <c r="CD33" s="5">
        <f t="shared" si="40"/>
        <v>46508</v>
      </c>
      <c r="CE33" s="5">
        <f t="shared" si="40"/>
        <v>46539</v>
      </c>
    </row>
    <row r="34" spans="1:83" ht="8" customHeight="1">
      <c r="Z34" s="4"/>
      <c r="AA34" s="4"/>
      <c r="AB34" s="4"/>
      <c r="AC34" s="4"/>
      <c r="AD34" s="4"/>
      <c r="AE34" s="4"/>
      <c r="AF34" s="4"/>
    </row>
    <row r="35" spans="1:83">
      <c r="D35" s="13" t="s">
        <v>2</v>
      </c>
      <c r="E35" s="16"/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f>67620149.93</f>
        <v>67620149.930000007</v>
      </c>
      <c r="AJ35" s="17">
        <v>67620149.930000007</v>
      </c>
      <c r="AK35" s="17">
        <v>67620149.930000007</v>
      </c>
      <c r="AL35" s="17">
        <v>69648754.427900016</v>
      </c>
      <c r="AM35" s="17">
        <v>69648754.427900016</v>
      </c>
      <c r="AN35" s="17">
        <v>69648754.427900016</v>
      </c>
      <c r="AO35" s="17">
        <v>69648754.427900016</v>
      </c>
      <c r="AP35" s="17">
        <v>69648754.427900016</v>
      </c>
      <c r="AQ35" s="17">
        <v>69648754.427900016</v>
      </c>
      <c r="AR35" s="17">
        <v>69648754.427900016</v>
      </c>
      <c r="AS35" s="17">
        <v>69648754.427900016</v>
      </c>
      <c r="AT35" s="17">
        <v>69648754.427900016</v>
      </c>
      <c r="AU35" s="17">
        <v>69648754.427900016</v>
      </c>
      <c r="AV35" s="17">
        <v>69648754.427900016</v>
      </c>
      <c r="AW35" s="17">
        <v>69648754.427900016</v>
      </c>
      <c r="AX35" s="17">
        <v>71738217.060737014</v>
      </c>
      <c r="AY35" s="17">
        <v>71738217.060737014</v>
      </c>
      <c r="AZ35" s="17">
        <v>71738217.060737014</v>
      </c>
      <c r="BA35" s="17">
        <v>71738217.060737014</v>
      </c>
      <c r="BB35" s="17">
        <v>71738217.060737014</v>
      </c>
      <c r="BC35" s="17">
        <v>71738217.060737014</v>
      </c>
      <c r="BD35" s="17">
        <v>71738217.060737014</v>
      </c>
      <c r="BE35" s="17">
        <v>71738217.060737014</v>
      </c>
      <c r="BF35" s="17">
        <v>71738217.060737014</v>
      </c>
      <c r="BG35" s="17">
        <v>71738217.060737014</v>
      </c>
      <c r="BH35" s="17">
        <v>71738217.060737014</v>
      </c>
      <c r="BI35" s="17">
        <v>71738217.060737014</v>
      </c>
      <c r="BJ35" s="17">
        <v>73890363.572559133</v>
      </c>
      <c r="BK35" s="17">
        <v>73890363.572559133</v>
      </c>
      <c r="BL35" s="17">
        <v>73890363.572559133</v>
      </c>
      <c r="BM35" s="17">
        <v>73890363.572559133</v>
      </c>
      <c r="BN35" s="17">
        <v>73890363.572559133</v>
      </c>
      <c r="BO35" s="17">
        <v>73890363.572559133</v>
      </c>
      <c r="BP35" s="17">
        <v>73890363.572559133</v>
      </c>
      <c r="BQ35" s="17">
        <v>73890363.572559133</v>
      </c>
      <c r="BR35" s="17">
        <v>73890363.572559133</v>
      </c>
      <c r="BS35" s="17">
        <v>73890363.572559133</v>
      </c>
      <c r="BT35" s="17">
        <v>73890363.572559133</v>
      </c>
      <c r="BU35" s="17">
        <v>73890363.572559133</v>
      </c>
      <c r="BV35" s="17">
        <v>76107074.479735911</v>
      </c>
      <c r="BW35" s="17">
        <v>76107074.479735911</v>
      </c>
      <c r="BX35" s="17">
        <v>76107074.479735911</v>
      </c>
      <c r="BY35" s="17">
        <v>76107074.479735911</v>
      </c>
      <c r="BZ35" s="17">
        <v>76107074.479735911</v>
      </c>
      <c r="CA35" s="17">
        <v>76107074.479735911</v>
      </c>
      <c r="CB35" s="17">
        <v>76107074.479735911</v>
      </c>
      <c r="CC35" s="17">
        <v>76107074.479735911</v>
      </c>
      <c r="CD35" s="17">
        <v>76107074.479735911</v>
      </c>
      <c r="CE35" s="17">
        <v>76107074.479735911</v>
      </c>
    </row>
    <row r="36" spans="1:83">
      <c r="D36" s="13" t="s">
        <v>3</v>
      </c>
      <c r="E36" s="22">
        <v>2.5000000000000001E-2</v>
      </c>
      <c r="F36" s="17">
        <f>+F35*(1-$E$14)</f>
        <v>0</v>
      </c>
      <c r="G36" s="17">
        <f t="shared" ref="G36" si="41">+G35*(1-$E$14)</f>
        <v>0</v>
      </c>
      <c r="H36" s="17">
        <f t="shared" ref="H36" si="42">+H35*(1-$E$14)</f>
        <v>0</v>
      </c>
      <c r="I36" s="17">
        <f t="shared" ref="I36" si="43">+I35*(1-$E$14)</f>
        <v>0</v>
      </c>
      <c r="J36" s="17">
        <f t="shared" ref="J36" si="44">+J35*(1-$E$14)</f>
        <v>0</v>
      </c>
      <c r="K36" s="17">
        <f t="shared" ref="K36" si="45">+K35*(1-$E$14)</f>
        <v>0</v>
      </c>
      <c r="L36" s="17">
        <f t="shared" ref="L36" si="46">+L35*(1-$E$14)</f>
        <v>0</v>
      </c>
      <c r="M36" s="17">
        <f t="shared" ref="M36" si="47">+M35*(1-$E$14)</f>
        <v>0</v>
      </c>
      <c r="N36" s="17">
        <f t="shared" ref="N36" si="48">+N35*(1-$E$14)</f>
        <v>0</v>
      </c>
      <c r="O36" s="17">
        <f t="shared" ref="O36" si="49">+O35*(1-$E$14)</f>
        <v>0</v>
      </c>
      <c r="P36" s="17">
        <f t="shared" ref="P36" si="50">+P35*(1-$E$14)</f>
        <v>0</v>
      </c>
      <c r="Q36" s="17">
        <f t="shared" ref="Q36" si="51">+Q35*(1-$E$14)</f>
        <v>0</v>
      </c>
      <c r="R36" s="17">
        <f t="shared" ref="R36" si="52">+R35*(1-$E$14)</f>
        <v>0</v>
      </c>
      <c r="S36" s="17">
        <f t="shared" ref="S36" si="53">+S35*(1-$E$14)</f>
        <v>0</v>
      </c>
      <c r="T36" s="17">
        <f t="shared" ref="T36" si="54">+T35*(1-$E$14)</f>
        <v>0</v>
      </c>
      <c r="U36" s="17">
        <f t="shared" ref="U36" si="55">+U35*(1-$E$14)</f>
        <v>0</v>
      </c>
      <c r="V36" s="17">
        <f t="shared" ref="V36" si="56">+V35*(1-$E$14)</f>
        <v>0</v>
      </c>
      <c r="W36" s="17">
        <f t="shared" ref="W36" si="57">+W35*(1-$E$14)</f>
        <v>0</v>
      </c>
      <c r="X36" s="17">
        <f t="shared" ref="X36" si="58">+X35*(1-$E$14)</f>
        <v>0</v>
      </c>
      <c r="Y36" s="17">
        <f t="shared" ref="Y36" si="59">+Y35*(1-$E$14)</f>
        <v>0</v>
      </c>
      <c r="Z36" s="17">
        <f t="shared" ref="Z36" si="60">+Z35*(1-$E$14)</f>
        <v>0</v>
      </c>
      <c r="AA36" s="17">
        <f t="shared" ref="AA36" si="61">+AA35*(1-$E$14)</f>
        <v>0</v>
      </c>
      <c r="AB36" s="17">
        <f t="shared" ref="AB36" si="62">+AB35*(1-$E$14)</f>
        <v>0</v>
      </c>
      <c r="AC36" s="17">
        <f t="shared" ref="AC36" si="63">+AC35*(1-$E$14)</f>
        <v>0</v>
      </c>
      <c r="AD36" s="17">
        <f t="shared" ref="AD36" si="64">+AD35*(1-$E$14)</f>
        <v>0</v>
      </c>
      <c r="AE36" s="17">
        <f t="shared" ref="AE36" si="65">+AE35*(1-$E$14)</f>
        <v>0</v>
      </c>
      <c r="AF36" s="17">
        <f t="shared" ref="AF36" si="66">+AF35*(1-$E$14)</f>
        <v>0</v>
      </c>
      <c r="AG36" s="17">
        <f t="shared" ref="AG36" si="67">+AG35*(1-$E$14)</f>
        <v>0</v>
      </c>
      <c r="AH36" s="17">
        <f t="shared" ref="AH36" si="68">+AH35*(1-$E$14)</f>
        <v>0</v>
      </c>
      <c r="AI36" s="17">
        <f t="shared" ref="AI36" si="69">+AI35*(1-$E$14)</f>
        <v>65929646.181750007</v>
      </c>
      <c r="AJ36" s="17">
        <f t="shared" ref="AJ36" si="70">+AJ35*(1-$E$14)</f>
        <v>65929646.181750007</v>
      </c>
      <c r="AK36" s="17">
        <f t="shared" ref="AK36" si="71">+AK35*(1-$E$14)</f>
        <v>65929646.181750007</v>
      </c>
      <c r="AL36" s="17">
        <f t="shared" ref="AL36" si="72">+AL35*(1-$E$14)</f>
        <v>67907535.567202508</v>
      </c>
      <c r="AM36" s="17">
        <f t="shared" ref="AM36" si="73">+AM35*(1-$E$14)</f>
        <v>67907535.567202508</v>
      </c>
      <c r="AN36" s="17">
        <f t="shared" ref="AN36" si="74">+AN35*(1-$E$14)</f>
        <v>67907535.567202508</v>
      </c>
      <c r="AO36" s="17">
        <f t="shared" ref="AO36" si="75">+AO35*(1-$E$14)</f>
        <v>67907535.567202508</v>
      </c>
      <c r="AP36" s="17">
        <f t="shared" ref="AP36" si="76">+AP35*(1-$E$14)</f>
        <v>67907535.567202508</v>
      </c>
      <c r="AQ36" s="17">
        <f t="shared" ref="AQ36" si="77">+AQ35*(1-$E$14)</f>
        <v>67907535.567202508</v>
      </c>
      <c r="AR36" s="17">
        <f t="shared" ref="AR36" si="78">+AR35*(1-$E$14)</f>
        <v>67907535.567202508</v>
      </c>
      <c r="AS36" s="17">
        <f t="shared" ref="AS36" si="79">+AS35*(1-$E$14)</f>
        <v>67907535.567202508</v>
      </c>
      <c r="AT36" s="17">
        <f t="shared" ref="AT36" si="80">+AT35*(1-$E$14)</f>
        <v>67907535.567202508</v>
      </c>
      <c r="AU36" s="17">
        <f t="shared" ref="AU36" si="81">+AU35*(1-$E$14)</f>
        <v>67907535.567202508</v>
      </c>
      <c r="AV36" s="17">
        <f t="shared" ref="AV36" si="82">+AV35*(1-$E$14)</f>
        <v>67907535.567202508</v>
      </c>
      <c r="AW36" s="17">
        <f t="shared" ref="AW36" si="83">+AW35*(1-$E$14)</f>
        <v>67907535.567202508</v>
      </c>
      <c r="AX36" s="17">
        <f t="shared" ref="AX36" si="84">+AX35*(1-$E$14)</f>
        <v>69944761.634218588</v>
      </c>
      <c r="AY36" s="17">
        <f t="shared" ref="AY36" si="85">+AY35*(1-$E$14)</f>
        <v>69944761.634218588</v>
      </c>
      <c r="AZ36" s="17">
        <f t="shared" ref="AZ36" si="86">+AZ35*(1-$E$14)</f>
        <v>69944761.634218588</v>
      </c>
      <c r="BA36" s="17">
        <f t="shared" ref="BA36" si="87">+BA35*(1-$E$14)</f>
        <v>69944761.634218588</v>
      </c>
      <c r="BB36" s="17">
        <f t="shared" ref="BB36" si="88">+BB35*(1-$E$14)</f>
        <v>69944761.634218588</v>
      </c>
      <c r="BC36" s="17">
        <f t="shared" ref="BC36" si="89">+BC35*(1-$E$14)</f>
        <v>69944761.634218588</v>
      </c>
      <c r="BD36" s="17">
        <f t="shared" ref="BD36" si="90">+BD35*(1-$E$14)</f>
        <v>69944761.634218588</v>
      </c>
      <c r="BE36" s="17">
        <f t="shared" ref="BE36" si="91">+BE35*(1-$E$14)</f>
        <v>69944761.634218588</v>
      </c>
      <c r="BF36" s="17">
        <f t="shared" ref="BF36" si="92">+BF35*(1-$E$14)</f>
        <v>69944761.634218588</v>
      </c>
      <c r="BG36" s="17">
        <f t="shared" ref="BG36" si="93">+BG35*(1-$E$14)</f>
        <v>69944761.634218588</v>
      </c>
      <c r="BH36" s="17">
        <f t="shared" ref="BH36" si="94">+BH35*(1-$E$14)</f>
        <v>69944761.634218588</v>
      </c>
      <c r="BI36" s="17">
        <f t="shared" ref="BI36" si="95">+BI35*(1-$E$14)</f>
        <v>69944761.634218588</v>
      </c>
      <c r="BJ36" s="17">
        <f t="shared" ref="BJ36" si="96">+BJ35*(1-$E$14)</f>
        <v>72043104.483245149</v>
      </c>
      <c r="BK36" s="17">
        <f t="shared" ref="BK36" si="97">+BK35*(1-$E$14)</f>
        <v>72043104.483245149</v>
      </c>
      <c r="BL36" s="17">
        <f t="shared" ref="BL36" si="98">+BL35*(1-$E$14)</f>
        <v>72043104.483245149</v>
      </c>
      <c r="BM36" s="17">
        <f t="shared" ref="BM36" si="99">+BM35*(1-$E$14)</f>
        <v>72043104.483245149</v>
      </c>
      <c r="BN36" s="17">
        <f t="shared" ref="BN36" si="100">+BN35*(1-$E$14)</f>
        <v>72043104.483245149</v>
      </c>
      <c r="BO36" s="17">
        <f t="shared" ref="BO36" si="101">+BO35*(1-$E$14)</f>
        <v>72043104.483245149</v>
      </c>
      <c r="BP36" s="17">
        <f t="shared" ref="BP36" si="102">+BP35*(1-$E$14)</f>
        <v>72043104.483245149</v>
      </c>
      <c r="BQ36" s="17">
        <f t="shared" ref="BQ36" si="103">+BQ35*(1-$E$14)</f>
        <v>72043104.483245149</v>
      </c>
      <c r="BR36" s="17">
        <f t="shared" ref="BR36" si="104">+BR35*(1-$E$14)</f>
        <v>72043104.483245149</v>
      </c>
      <c r="BS36" s="17">
        <f t="shared" ref="BS36" si="105">+BS35*(1-$E$14)</f>
        <v>72043104.483245149</v>
      </c>
      <c r="BT36" s="17">
        <f t="shared" ref="BT36" si="106">+BT35*(1-$E$14)</f>
        <v>72043104.483245149</v>
      </c>
      <c r="BU36" s="17">
        <f t="shared" ref="BU36" si="107">+BU35*(1-$E$14)</f>
        <v>72043104.483245149</v>
      </c>
      <c r="BV36" s="17">
        <f t="shared" ref="BV36" si="108">+BV35*(1-$E$14)</f>
        <v>74204397.617742509</v>
      </c>
      <c r="BW36" s="17">
        <f t="shared" ref="BW36" si="109">+BW35*(1-$E$14)</f>
        <v>74204397.617742509</v>
      </c>
      <c r="BX36" s="17">
        <f t="shared" ref="BX36" si="110">+BX35*(1-$E$14)</f>
        <v>74204397.617742509</v>
      </c>
      <c r="BY36" s="17">
        <f t="shared" ref="BY36" si="111">+BY35*(1-$E$14)</f>
        <v>74204397.617742509</v>
      </c>
      <c r="BZ36" s="17">
        <f t="shared" ref="BZ36" si="112">+BZ35*(1-$E$14)</f>
        <v>74204397.617742509</v>
      </c>
      <c r="CA36" s="17">
        <f t="shared" ref="CA36" si="113">+CA35*(1-$E$14)</f>
        <v>74204397.617742509</v>
      </c>
      <c r="CB36" s="17">
        <f t="shared" ref="CB36" si="114">+CB35*(1-$E$14)</f>
        <v>74204397.617742509</v>
      </c>
      <c r="CC36" s="17">
        <f t="shared" ref="CC36" si="115">+CC35*(1-$E$14)</f>
        <v>74204397.617742509</v>
      </c>
      <c r="CD36" s="17">
        <f t="shared" ref="CD36" si="116">+CD35*(1-$E$14)</f>
        <v>74204397.617742509</v>
      </c>
      <c r="CE36" s="17">
        <f t="shared" ref="CE36" si="117">+CE35*(1-$E$14)</f>
        <v>74204397.617742509</v>
      </c>
    </row>
    <row r="37" spans="1:83">
      <c r="D37" s="13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83">
      <c r="D38" s="13" t="s">
        <v>5</v>
      </c>
      <c r="E38" s="16"/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f>60129723.568771</f>
        <v>60129723.568770997</v>
      </c>
      <c r="AJ38" s="17">
        <v>60129723.568771012</v>
      </c>
      <c r="AK38" s="17">
        <v>60129723.568771012</v>
      </c>
      <c r="AL38" s="17">
        <v>61933615.275834143</v>
      </c>
      <c r="AM38" s="17">
        <v>61933615.275834143</v>
      </c>
      <c r="AN38" s="17">
        <v>61933615.275834143</v>
      </c>
      <c r="AO38" s="17">
        <v>61933615.275834143</v>
      </c>
      <c r="AP38" s="17">
        <v>61933615.275834143</v>
      </c>
      <c r="AQ38" s="17">
        <v>61933615.275834143</v>
      </c>
      <c r="AR38" s="17">
        <v>61933615.275834143</v>
      </c>
      <c r="AS38" s="17">
        <v>61933615.275834143</v>
      </c>
      <c r="AT38" s="17">
        <v>61933615.275834143</v>
      </c>
      <c r="AU38" s="17">
        <v>61933615.275834143</v>
      </c>
      <c r="AV38" s="17">
        <v>61933615.275834143</v>
      </c>
      <c r="AW38" s="17">
        <v>61933615.275834143</v>
      </c>
      <c r="AX38" s="17">
        <v>63791623.734109171</v>
      </c>
      <c r="AY38" s="17">
        <v>63791623.734109171</v>
      </c>
      <c r="AZ38" s="17">
        <v>63791623.734109171</v>
      </c>
      <c r="BA38" s="17">
        <v>63791623.734109171</v>
      </c>
      <c r="BB38" s="17">
        <v>63791623.734109171</v>
      </c>
      <c r="BC38" s="17">
        <v>63791623.734109171</v>
      </c>
      <c r="BD38" s="17">
        <v>63791623.734109171</v>
      </c>
      <c r="BE38" s="17">
        <v>63791623.734109171</v>
      </c>
      <c r="BF38" s="17">
        <v>63791623.734109171</v>
      </c>
      <c r="BG38" s="17">
        <v>63791623.734109171</v>
      </c>
      <c r="BH38" s="17">
        <v>63791623.734109171</v>
      </c>
      <c r="BI38" s="17">
        <v>63791623.734109171</v>
      </c>
      <c r="BJ38" s="17">
        <v>65705372.446132444</v>
      </c>
      <c r="BK38" s="17">
        <v>65705372.446132444</v>
      </c>
      <c r="BL38" s="17">
        <v>65705372.446132444</v>
      </c>
      <c r="BM38" s="17">
        <v>65705372.446132444</v>
      </c>
      <c r="BN38" s="17">
        <v>65705372.446132444</v>
      </c>
      <c r="BO38" s="17">
        <v>65705372.446132444</v>
      </c>
      <c r="BP38" s="17">
        <v>65705372.446132444</v>
      </c>
      <c r="BQ38" s="17">
        <v>65705372.446132444</v>
      </c>
      <c r="BR38" s="17">
        <v>65705372.446132444</v>
      </c>
      <c r="BS38" s="17">
        <v>65705372.446132444</v>
      </c>
      <c r="BT38" s="17">
        <v>65705372.446132444</v>
      </c>
      <c r="BU38" s="17">
        <v>65705372.446132444</v>
      </c>
      <c r="BV38" s="17">
        <v>67676533.619516417</v>
      </c>
      <c r="BW38" s="17">
        <v>67676533.619516417</v>
      </c>
      <c r="BX38" s="17">
        <v>67676533.619516417</v>
      </c>
      <c r="BY38" s="17">
        <v>67676533.619516417</v>
      </c>
      <c r="BZ38" s="17">
        <v>67676533.619516417</v>
      </c>
      <c r="CA38" s="17">
        <v>67676533.619516417</v>
      </c>
      <c r="CB38" s="17">
        <v>67676533.619516417</v>
      </c>
      <c r="CC38" s="17">
        <v>67676533.619516417</v>
      </c>
      <c r="CD38" s="17">
        <v>67676533.619516417</v>
      </c>
      <c r="CE38" s="17">
        <v>67676533.619516417</v>
      </c>
    </row>
    <row r="39" spans="1:83">
      <c r="D39" s="13" t="s">
        <v>6</v>
      </c>
      <c r="E39" s="22">
        <v>2.5000000000000001E-2</v>
      </c>
      <c r="F39" s="17">
        <f>+F38*(1-$E$17)</f>
        <v>0</v>
      </c>
      <c r="G39" s="17">
        <f>+G38*(1-$E$17)</f>
        <v>0</v>
      </c>
      <c r="H39" s="17">
        <f>+H38*(1-$E$17)</f>
        <v>0</v>
      </c>
      <c r="I39" s="17">
        <f>+I38*(1-$E$17)</f>
        <v>0</v>
      </c>
      <c r="J39" s="17">
        <f>+J38*(1-$E$17)</f>
        <v>0</v>
      </c>
      <c r="K39" s="17">
        <f>+K38*(1-$E$17)</f>
        <v>0</v>
      </c>
      <c r="L39" s="17">
        <f>+L38*(1-$E$17)</f>
        <v>0</v>
      </c>
      <c r="M39" s="17">
        <f>+M38*(1-$E$17)</f>
        <v>0</v>
      </c>
      <c r="N39" s="17">
        <f>+N38*(1-$E$17)</f>
        <v>0</v>
      </c>
      <c r="O39" s="17">
        <f>+O38*(1-$E$17)</f>
        <v>0</v>
      </c>
      <c r="P39" s="17">
        <f>+P38*(1-$E$17)</f>
        <v>0</v>
      </c>
      <c r="Q39" s="17">
        <f>+Q38*(1-$E$17)</f>
        <v>0</v>
      </c>
      <c r="R39" s="17">
        <f>+R38*(1-$E$17)</f>
        <v>0</v>
      </c>
      <c r="S39" s="17">
        <f>+S38*(1-$E$17)</f>
        <v>0</v>
      </c>
      <c r="T39" s="17">
        <f>+T38*(1-$E$17)</f>
        <v>0</v>
      </c>
      <c r="U39" s="17">
        <f>+U38*(1-$E$17)</f>
        <v>0</v>
      </c>
      <c r="V39" s="17">
        <f>+V38*(1-$E$17)</f>
        <v>0</v>
      </c>
      <c r="W39" s="17">
        <f>+W38*(1-$E$17)</f>
        <v>0</v>
      </c>
      <c r="X39" s="17">
        <f>+X38*(1-$E$17)</f>
        <v>0</v>
      </c>
      <c r="Y39" s="17">
        <f>+Y38*(1-$E$17)</f>
        <v>0</v>
      </c>
      <c r="Z39" s="17">
        <f>+Z38*(1-$E$17)</f>
        <v>0</v>
      </c>
      <c r="AA39" s="17">
        <f>+AA38*(1-$E$17)</f>
        <v>0</v>
      </c>
      <c r="AB39" s="17">
        <f>+AB38*(1-$E$17)</f>
        <v>0</v>
      </c>
      <c r="AC39" s="17">
        <f>+AC38*(1-$E$17)</f>
        <v>0</v>
      </c>
      <c r="AD39" s="17">
        <f t="shared" ref="AD39" si="118">+AD38*(1-$E$17)</f>
        <v>0</v>
      </c>
      <c r="AE39" s="17">
        <f t="shared" ref="AE39" si="119">+AE38*(1-$E$17)</f>
        <v>0</v>
      </c>
      <c r="AF39" s="17">
        <f t="shared" ref="AF39" si="120">+AF38*(1-$E$17)</f>
        <v>0</v>
      </c>
      <c r="AG39" s="17">
        <f t="shared" ref="AG39" si="121">+AG38*(1-$E$17)</f>
        <v>0</v>
      </c>
      <c r="AH39" s="17">
        <f t="shared" ref="AH39" si="122">+AH38*(1-$E$17)</f>
        <v>0</v>
      </c>
      <c r="AI39" s="17">
        <f t="shared" ref="AI39" si="123">+AI38*(1-$E$17)</f>
        <v>58626480.479551718</v>
      </c>
      <c r="AJ39" s="17">
        <f t="shared" ref="AJ39" si="124">+AJ38*(1-$E$17)</f>
        <v>58626480.479551733</v>
      </c>
      <c r="AK39" s="17">
        <f t="shared" ref="AK39" si="125">+AK38*(1-$E$17)</f>
        <v>58626480.479551733</v>
      </c>
      <c r="AL39" s="17">
        <f t="shared" ref="AL39" si="126">+AL38*(1-$E$17)</f>
        <v>60385274.893938288</v>
      </c>
      <c r="AM39" s="17">
        <f t="shared" ref="AM39" si="127">+AM38*(1-$E$17)</f>
        <v>60385274.893938288</v>
      </c>
      <c r="AN39" s="17">
        <f t="shared" ref="AN39" si="128">+AN38*(1-$E$17)</f>
        <v>60385274.893938288</v>
      </c>
      <c r="AO39" s="17">
        <f t="shared" ref="AO39" si="129">+AO38*(1-$E$17)</f>
        <v>60385274.893938288</v>
      </c>
      <c r="AP39" s="17">
        <f t="shared" ref="AP39" si="130">+AP38*(1-$E$17)</f>
        <v>60385274.893938288</v>
      </c>
      <c r="AQ39" s="17">
        <f t="shared" ref="AQ39" si="131">+AQ38*(1-$E$17)</f>
        <v>60385274.893938288</v>
      </c>
      <c r="AR39" s="17">
        <f t="shared" ref="AR39" si="132">+AR38*(1-$E$17)</f>
        <v>60385274.893938288</v>
      </c>
      <c r="AS39" s="17">
        <f t="shared" ref="AS39" si="133">+AS38*(1-$E$17)</f>
        <v>60385274.893938288</v>
      </c>
      <c r="AT39" s="17">
        <f t="shared" ref="AT39" si="134">+AT38*(1-$E$17)</f>
        <v>60385274.893938288</v>
      </c>
      <c r="AU39" s="17">
        <f t="shared" ref="AU39" si="135">+AU38*(1-$E$17)</f>
        <v>60385274.893938288</v>
      </c>
      <c r="AV39" s="17">
        <f t="shared" ref="AV39" si="136">+AV38*(1-$E$17)</f>
        <v>60385274.893938288</v>
      </c>
      <c r="AW39" s="17">
        <f t="shared" ref="AW39" si="137">+AW38*(1-$E$17)</f>
        <v>60385274.893938288</v>
      </c>
      <c r="AX39" s="17">
        <f t="shared" ref="AX39" si="138">+AX38*(1-$E$17)</f>
        <v>62196833.140756443</v>
      </c>
      <c r="AY39" s="17">
        <f t="shared" ref="AY39" si="139">+AY38*(1-$E$17)</f>
        <v>62196833.140756443</v>
      </c>
      <c r="AZ39" s="17">
        <f t="shared" ref="AZ39" si="140">+AZ38*(1-$E$17)</f>
        <v>62196833.140756443</v>
      </c>
      <c r="BA39" s="17">
        <f t="shared" ref="BA39" si="141">+BA38*(1-$E$17)</f>
        <v>62196833.140756443</v>
      </c>
      <c r="BB39" s="17">
        <f t="shared" ref="BB39" si="142">+BB38*(1-$E$17)</f>
        <v>62196833.140756443</v>
      </c>
      <c r="BC39" s="17">
        <f t="shared" ref="BC39" si="143">+BC38*(1-$E$17)</f>
        <v>62196833.140756443</v>
      </c>
      <c r="BD39" s="17">
        <f t="shared" ref="BD39" si="144">+BD38*(1-$E$17)</f>
        <v>62196833.140756443</v>
      </c>
      <c r="BE39" s="17">
        <f t="shared" ref="BE39" si="145">+BE38*(1-$E$17)</f>
        <v>62196833.140756443</v>
      </c>
      <c r="BF39" s="17">
        <f t="shared" ref="BF39" si="146">+BF38*(1-$E$17)</f>
        <v>62196833.140756443</v>
      </c>
      <c r="BG39" s="17">
        <f t="shared" ref="BG39" si="147">+BG38*(1-$E$17)</f>
        <v>62196833.140756443</v>
      </c>
      <c r="BH39" s="17">
        <f t="shared" ref="BH39" si="148">+BH38*(1-$E$17)</f>
        <v>62196833.140756443</v>
      </c>
      <c r="BI39" s="17">
        <f t="shared" ref="BI39" si="149">+BI38*(1-$E$17)</f>
        <v>62196833.140756443</v>
      </c>
      <c r="BJ39" s="17">
        <f t="shared" ref="BJ39" si="150">+BJ38*(1-$E$17)</f>
        <v>64062738.134979129</v>
      </c>
      <c r="BK39" s="17">
        <f t="shared" ref="BK39" si="151">+BK38*(1-$E$17)</f>
        <v>64062738.134979129</v>
      </c>
      <c r="BL39" s="17">
        <f t="shared" ref="BL39" si="152">+BL38*(1-$E$17)</f>
        <v>64062738.134979129</v>
      </c>
      <c r="BM39" s="17">
        <f t="shared" ref="BM39" si="153">+BM38*(1-$E$17)</f>
        <v>64062738.134979129</v>
      </c>
      <c r="BN39" s="17">
        <f t="shared" ref="BN39" si="154">+BN38*(1-$E$17)</f>
        <v>64062738.134979129</v>
      </c>
      <c r="BO39" s="17">
        <f t="shared" ref="BO39" si="155">+BO38*(1-$E$17)</f>
        <v>64062738.134979129</v>
      </c>
      <c r="BP39" s="17">
        <f t="shared" ref="BP39" si="156">+BP38*(1-$E$17)</f>
        <v>64062738.134979129</v>
      </c>
      <c r="BQ39" s="17">
        <f t="shared" ref="BQ39" si="157">+BQ38*(1-$E$17)</f>
        <v>64062738.134979129</v>
      </c>
      <c r="BR39" s="17">
        <f t="shared" ref="BR39" si="158">+BR38*(1-$E$17)</f>
        <v>64062738.134979129</v>
      </c>
      <c r="BS39" s="17">
        <f t="shared" ref="BS39" si="159">+BS38*(1-$E$17)</f>
        <v>64062738.134979129</v>
      </c>
      <c r="BT39" s="17">
        <f t="shared" ref="BT39" si="160">+BT38*(1-$E$17)</f>
        <v>64062738.134979129</v>
      </c>
      <c r="BU39" s="17">
        <f t="shared" ref="BU39" si="161">+BU38*(1-$E$17)</f>
        <v>64062738.134979129</v>
      </c>
      <c r="BV39" s="17">
        <f t="shared" ref="BV39" si="162">+BV38*(1-$E$17)</f>
        <v>65984620.279028505</v>
      </c>
      <c r="BW39" s="17">
        <f t="shared" ref="BW39" si="163">+BW38*(1-$E$17)</f>
        <v>65984620.279028505</v>
      </c>
      <c r="BX39" s="17">
        <f t="shared" ref="BX39" si="164">+BX38*(1-$E$17)</f>
        <v>65984620.279028505</v>
      </c>
      <c r="BY39" s="17">
        <f t="shared" ref="BY39" si="165">+BY38*(1-$E$17)</f>
        <v>65984620.279028505</v>
      </c>
      <c r="BZ39" s="17">
        <f t="shared" ref="BZ39" si="166">+BZ38*(1-$E$17)</f>
        <v>65984620.279028505</v>
      </c>
      <c r="CA39" s="17">
        <f t="shared" ref="CA39" si="167">+CA38*(1-$E$17)</f>
        <v>65984620.279028505</v>
      </c>
      <c r="CB39" s="17">
        <f t="shared" ref="CB39" si="168">+CB38*(1-$E$17)</f>
        <v>65984620.279028505</v>
      </c>
      <c r="CC39" s="17">
        <f t="shared" ref="CC39" si="169">+CC38*(1-$E$17)</f>
        <v>65984620.279028505</v>
      </c>
      <c r="CD39" s="17">
        <f t="shared" ref="CD39" si="170">+CD38*(1-$E$17)</f>
        <v>65984620.279028505</v>
      </c>
      <c r="CE39" s="17">
        <f t="shared" ref="CE39" si="171">+CE38*(1-$E$17)</f>
        <v>65984620.279028505</v>
      </c>
    </row>
    <row r="40" spans="1:83">
      <c r="D40" s="13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83" ht="16" thickBot="1">
      <c r="C41" s="18"/>
      <c r="D41" s="19" t="s">
        <v>1</v>
      </c>
      <c r="E41" s="16"/>
      <c r="F41" s="14">
        <f>+F36+F39</f>
        <v>0</v>
      </c>
      <c r="G41" s="14">
        <f>+G36+G39</f>
        <v>0</v>
      </c>
      <c r="H41" s="14">
        <f>+H36+H39</f>
        <v>0</v>
      </c>
      <c r="I41" s="14">
        <f>+I36+I39</f>
        <v>0</v>
      </c>
      <c r="J41" s="14">
        <f>+J36+J39</f>
        <v>0</v>
      </c>
      <c r="K41" s="14">
        <f>+K36+K39</f>
        <v>0</v>
      </c>
      <c r="L41" s="14">
        <f>+L36+L39</f>
        <v>0</v>
      </c>
      <c r="M41" s="14">
        <f>+M36+M39</f>
        <v>0</v>
      </c>
      <c r="N41" s="14">
        <f>+N36+N39</f>
        <v>0</v>
      </c>
      <c r="O41" s="14">
        <f>+O36+O39</f>
        <v>0</v>
      </c>
      <c r="P41" s="14">
        <f>+P36+P39</f>
        <v>0</v>
      </c>
      <c r="Q41" s="14">
        <f>+Q36+Q39</f>
        <v>0</v>
      </c>
      <c r="R41" s="14">
        <f>+R36+R39</f>
        <v>0</v>
      </c>
      <c r="S41" s="14">
        <f>+S36+S39</f>
        <v>0</v>
      </c>
      <c r="T41" s="14">
        <f>+T36+T39</f>
        <v>0</v>
      </c>
      <c r="U41" s="14">
        <f>+U36+U39</f>
        <v>0</v>
      </c>
      <c r="V41" s="14">
        <f>+V36+V39</f>
        <v>0</v>
      </c>
      <c r="W41" s="14">
        <f>+W36+W39</f>
        <v>0</v>
      </c>
      <c r="X41" s="14">
        <f>+X36+X39</f>
        <v>0</v>
      </c>
      <c r="Y41" s="14">
        <f>+Y36+Y39</f>
        <v>0</v>
      </c>
      <c r="Z41" s="14">
        <f>+Z36+Z39</f>
        <v>0</v>
      </c>
      <c r="AA41" s="14">
        <f>+AA36+AA39</f>
        <v>0</v>
      </c>
      <c r="AB41" s="14">
        <f>+AB36+AB39</f>
        <v>0</v>
      </c>
      <c r="AC41" s="14">
        <f>+AC36+AC39</f>
        <v>0</v>
      </c>
      <c r="AD41" s="14">
        <f t="shared" ref="AD41:CE41" si="172">+AD36+AD39</f>
        <v>0</v>
      </c>
      <c r="AE41" s="14">
        <f t="shared" si="172"/>
        <v>0</v>
      </c>
      <c r="AF41" s="14">
        <f t="shared" si="172"/>
        <v>0</v>
      </c>
      <c r="AG41" s="14">
        <f t="shared" si="172"/>
        <v>0</v>
      </c>
      <c r="AH41" s="14">
        <f t="shared" si="172"/>
        <v>0</v>
      </c>
      <c r="AI41" s="14">
        <f t="shared" si="172"/>
        <v>124556126.66130173</v>
      </c>
      <c r="AJ41" s="14">
        <f t="shared" si="172"/>
        <v>124556126.66130173</v>
      </c>
      <c r="AK41" s="14">
        <f t="shared" si="172"/>
        <v>124556126.66130173</v>
      </c>
      <c r="AL41" s="14">
        <f t="shared" si="172"/>
        <v>128292810.4611408</v>
      </c>
      <c r="AM41" s="14">
        <f t="shared" si="172"/>
        <v>128292810.4611408</v>
      </c>
      <c r="AN41" s="14">
        <f t="shared" si="172"/>
        <v>128292810.4611408</v>
      </c>
      <c r="AO41" s="14">
        <f t="shared" si="172"/>
        <v>128292810.4611408</v>
      </c>
      <c r="AP41" s="14">
        <f t="shared" si="172"/>
        <v>128292810.4611408</v>
      </c>
      <c r="AQ41" s="14">
        <f t="shared" si="172"/>
        <v>128292810.4611408</v>
      </c>
      <c r="AR41" s="14">
        <f t="shared" si="172"/>
        <v>128292810.4611408</v>
      </c>
      <c r="AS41" s="14">
        <f t="shared" si="172"/>
        <v>128292810.4611408</v>
      </c>
      <c r="AT41" s="14">
        <f t="shared" si="172"/>
        <v>128292810.4611408</v>
      </c>
      <c r="AU41" s="14">
        <f t="shared" si="172"/>
        <v>128292810.4611408</v>
      </c>
      <c r="AV41" s="14">
        <f t="shared" si="172"/>
        <v>128292810.4611408</v>
      </c>
      <c r="AW41" s="14">
        <f t="shared" si="172"/>
        <v>128292810.4611408</v>
      </c>
      <c r="AX41" s="14">
        <f t="shared" si="172"/>
        <v>132141594.77497503</v>
      </c>
      <c r="AY41" s="14">
        <f t="shared" si="172"/>
        <v>132141594.77497503</v>
      </c>
      <c r="AZ41" s="14">
        <f t="shared" si="172"/>
        <v>132141594.77497503</v>
      </c>
      <c r="BA41" s="14">
        <f t="shared" si="172"/>
        <v>132141594.77497503</v>
      </c>
      <c r="BB41" s="14">
        <f t="shared" si="172"/>
        <v>132141594.77497503</v>
      </c>
      <c r="BC41" s="14">
        <f t="shared" si="172"/>
        <v>132141594.77497503</v>
      </c>
      <c r="BD41" s="14">
        <f t="shared" si="172"/>
        <v>132141594.77497503</v>
      </c>
      <c r="BE41" s="14">
        <f t="shared" si="172"/>
        <v>132141594.77497503</v>
      </c>
      <c r="BF41" s="14">
        <f t="shared" si="172"/>
        <v>132141594.77497503</v>
      </c>
      <c r="BG41" s="14">
        <f t="shared" si="172"/>
        <v>132141594.77497503</v>
      </c>
      <c r="BH41" s="14">
        <f t="shared" si="172"/>
        <v>132141594.77497503</v>
      </c>
      <c r="BI41" s="14">
        <f t="shared" si="172"/>
        <v>132141594.77497503</v>
      </c>
      <c r="BJ41" s="14">
        <f t="shared" si="172"/>
        <v>136105842.61822426</v>
      </c>
      <c r="BK41" s="14">
        <f t="shared" si="172"/>
        <v>136105842.61822426</v>
      </c>
      <c r="BL41" s="14">
        <f t="shared" si="172"/>
        <v>136105842.61822426</v>
      </c>
      <c r="BM41" s="14">
        <f t="shared" si="172"/>
        <v>136105842.61822426</v>
      </c>
      <c r="BN41" s="14">
        <f t="shared" si="172"/>
        <v>136105842.61822426</v>
      </c>
      <c r="BO41" s="14">
        <f t="shared" si="172"/>
        <v>136105842.61822426</v>
      </c>
      <c r="BP41" s="14">
        <f t="shared" si="172"/>
        <v>136105842.61822426</v>
      </c>
      <c r="BQ41" s="14">
        <f t="shared" si="172"/>
        <v>136105842.61822426</v>
      </c>
      <c r="BR41" s="14">
        <f t="shared" si="172"/>
        <v>136105842.61822426</v>
      </c>
      <c r="BS41" s="14">
        <f t="shared" si="172"/>
        <v>136105842.61822426</v>
      </c>
      <c r="BT41" s="14">
        <f t="shared" si="172"/>
        <v>136105842.61822426</v>
      </c>
      <c r="BU41" s="14">
        <f t="shared" si="172"/>
        <v>136105842.61822426</v>
      </c>
      <c r="BV41" s="14">
        <f t="shared" si="172"/>
        <v>140189017.89677101</v>
      </c>
      <c r="BW41" s="14">
        <f t="shared" si="172"/>
        <v>140189017.89677101</v>
      </c>
      <c r="BX41" s="14">
        <f t="shared" si="172"/>
        <v>140189017.89677101</v>
      </c>
      <c r="BY41" s="14">
        <f t="shared" si="172"/>
        <v>140189017.89677101</v>
      </c>
      <c r="BZ41" s="14">
        <f t="shared" si="172"/>
        <v>140189017.89677101</v>
      </c>
      <c r="CA41" s="14">
        <f t="shared" si="172"/>
        <v>140189017.89677101</v>
      </c>
      <c r="CB41" s="14">
        <f t="shared" si="172"/>
        <v>140189017.89677101</v>
      </c>
      <c r="CC41" s="14">
        <f t="shared" si="172"/>
        <v>140189017.89677101</v>
      </c>
      <c r="CD41" s="14">
        <f t="shared" si="172"/>
        <v>140189017.89677101</v>
      </c>
      <c r="CE41" s="14">
        <f t="shared" si="172"/>
        <v>140189017.89677101</v>
      </c>
    </row>
    <row r="42" spans="1:83" ht="16" thickTop="1"/>
    <row r="46" spans="1:83" s="4" customFormat="1" ht="18" thickBot="1">
      <c r="A46" s="9"/>
      <c r="B46" s="10" t="s">
        <v>9</v>
      </c>
      <c r="C46" s="10"/>
      <c r="D46" s="10"/>
      <c r="E46" s="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83" ht="16" thickTop="1"/>
    <row r="48" spans="1:83">
      <c r="B48" s="11"/>
      <c r="C48" s="12" t="str">
        <f>+C22</f>
        <v>Canones de arrendamiento adeudados (facturados)</v>
      </c>
    </row>
    <row r="50" spans="2:6">
      <c r="C50" s="2" t="s">
        <v>11</v>
      </c>
      <c r="D50" s="2" t="str">
        <f>+D25</f>
        <v>OS 109 - Valor Canon MENOS RETENCIÓN</v>
      </c>
      <c r="E50" s="20">
        <f>+SUM(F25:AH25)</f>
        <v>329648245.53375006</v>
      </c>
    </row>
    <row r="51" spans="2:6">
      <c r="C51" s="2" t="s">
        <v>11</v>
      </c>
      <c r="D51" s="2" t="str">
        <f>+D28</f>
        <v>OS 111 - Valor Canon MENOS RETENCIÓN</v>
      </c>
      <c r="E51" s="20">
        <f>+SUM(F28:AH28)</f>
        <v>293132417.0227586</v>
      </c>
    </row>
    <row r="52" spans="2:6">
      <c r="E52" s="23">
        <f>+SUM(E50:E51)</f>
        <v>622780662.55650866</v>
      </c>
      <c r="F52" s="24" t="s">
        <v>12</v>
      </c>
    </row>
    <row r="55" spans="2:6">
      <c r="B55" s="11"/>
      <c r="C55" s="12" t="str">
        <f>+C33</f>
        <v>Canones de arrendamiento futuros</v>
      </c>
    </row>
    <row r="57" spans="2:6">
      <c r="C57" s="2" t="s">
        <v>11</v>
      </c>
      <c r="D57" s="2" t="str">
        <f>+D36</f>
        <v>OS 109 - Valor Canon MENOS RETENCIÓN</v>
      </c>
      <c r="E57" s="20">
        <f>+SUM(F36:CE36)</f>
        <v>3458577734.9386735</v>
      </c>
    </row>
    <row r="58" spans="2:6">
      <c r="C58" s="2" t="s">
        <v>11</v>
      </c>
      <c r="D58" s="2" t="str">
        <f>+D39</f>
        <v>OS 111 - Valor Canon MENOS RETENCIÓN</v>
      </c>
      <c r="E58" s="20">
        <f>+SUM(F39:CE39)</f>
        <v>3075463798.2650266</v>
      </c>
    </row>
    <row r="59" spans="2:6">
      <c r="E59" s="23">
        <f>+SUM(E57:E58)</f>
        <v>6534041533.2037001</v>
      </c>
      <c r="F59" s="24" t="s">
        <v>12</v>
      </c>
    </row>
    <row r="61" spans="2:6">
      <c r="B61" s="11"/>
      <c r="C61" s="16" t="s">
        <v>14</v>
      </c>
    </row>
    <row r="63" spans="2:6">
      <c r="D63" s="2" t="str">
        <f>+D57</f>
        <v>OS 109 - Valor Canon MENOS RETENCIÓN</v>
      </c>
      <c r="E63" s="20">
        <v>2341474608</v>
      </c>
    </row>
    <row r="64" spans="2:6">
      <c r="D64" s="2" t="str">
        <f>+D58</f>
        <v>OS 111 - Valor Canon MENOS RETENCIÓN</v>
      </c>
      <c r="E64" s="20">
        <v>2008320503.98</v>
      </c>
    </row>
    <row r="65" spans="5:6">
      <c r="E65" s="23">
        <f>+SUM(E63:E64)</f>
        <v>4349795111.9799995</v>
      </c>
      <c r="F65" s="25" t="s">
        <v>13</v>
      </c>
    </row>
  </sheetData>
  <mergeCells count="1">
    <mergeCell ref="A1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COL_Merqueo Leasing-MGM 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Paz</dc:creator>
  <cp:lastModifiedBy>Alejandro Paz</cp:lastModifiedBy>
  <dcterms:created xsi:type="dcterms:W3CDTF">2023-07-11T22:44:41Z</dcterms:created>
  <dcterms:modified xsi:type="dcterms:W3CDTF">2023-07-12T13:59:20Z</dcterms:modified>
</cp:coreProperties>
</file>